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195" windowHeight="8400" activeTab="5"/>
  </bookViews>
  <sheets>
    <sheet name="ЭЭ" sheetId="1" r:id="rId1"/>
    <sheet name="Пр и Пер тэ и ХОВ " sheetId="2" r:id="rId2"/>
    <sheet name="ХВ ГВ ВООСВ " sheetId="3" r:id="rId3"/>
    <sheet name="ЖД" sheetId="4" r:id="rId4"/>
    <sheet name="ТБО" sheetId="5" r:id="rId5"/>
    <sheet name="Выполнение мероприятий" sheetId="6" r:id="rId6"/>
  </sheets>
  <definedNames/>
  <calcPr fullCalcOnLoad="1"/>
</workbook>
</file>

<file path=xl/sharedStrings.xml><?xml version="1.0" encoding="utf-8"?>
<sst xmlns="http://schemas.openxmlformats.org/spreadsheetml/2006/main" count="614" uniqueCount="130">
  <si>
    <t>тыс.кВт.ч</t>
  </si>
  <si>
    <t>% к отпуску в сеть</t>
  </si>
  <si>
    <t>Удельный расход топлива на выработку электрической энергии тепловыми электростанциями</t>
  </si>
  <si>
    <t xml:space="preserve">Динамика величины потерь тепловой энергии при ее передаче </t>
  </si>
  <si>
    <t>Удельный расход воды на подготовку теплоносителя</t>
  </si>
  <si>
    <t xml:space="preserve">Динамика величины фактического объема потерь теплоносителя при его передаче </t>
  </si>
  <si>
    <t>г/м3</t>
  </si>
  <si>
    <t>м3/м3</t>
  </si>
  <si>
    <t>Источник финансирования</t>
  </si>
  <si>
    <t>Наименование мероприятия</t>
  </si>
  <si>
    <t>Годовая экономия энергетических ресурсов</t>
  </si>
  <si>
    <t>тыс. руб.</t>
  </si>
  <si>
    <t>Гкал</t>
  </si>
  <si>
    <t>м3</t>
  </si>
  <si>
    <t>т</t>
  </si>
  <si>
    <t>Приложение № 4</t>
  </si>
  <si>
    <t>кВт.ч/100км</t>
  </si>
  <si>
    <t>Удельный расход топлива на 100 км</t>
  </si>
  <si>
    <t>л/100 км</t>
  </si>
  <si>
    <t>Расход смазочных материалов на 100 л топлива</t>
  </si>
  <si>
    <t>л/100 л</t>
  </si>
  <si>
    <t>Приложение № 5</t>
  </si>
  <si>
    <t>Вид исчисления</t>
  </si>
  <si>
    <t>Единица измерения</t>
  </si>
  <si>
    <t>натуральное</t>
  </si>
  <si>
    <t>стоимостное</t>
  </si>
  <si>
    <t>План 
(в расчете на год)</t>
  </si>
  <si>
    <t>Факт 
(в расчете на год)</t>
  </si>
  <si>
    <t>Экономия нефтепродуктов</t>
  </si>
  <si>
    <t>Экономия холодной воды</t>
  </si>
  <si>
    <t>т у.т.</t>
  </si>
  <si>
    <t>процентное</t>
  </si>
  <si>
    <t>Динамика величины потерь электрической энергии при ее передаче</t>
  </si>
  <si>
    <t>%</t>
  </si>
  <si>
    <t>Изменение планового показателя к фактическому уровню отчетного года</t>
  </si>
  <si>
    <t>Экономия газа</t>
  </si>
  <si>
    <t>т у.т</t>
  </si>
  <si>
    <t>Экономия угля</t>
  </si>
  <si>
    <t>Экономия дров</t>
  </si>
  <si>
    <t>Экономия мазута</t>
  </si>
  <si>
    <t>Экономия горячей воды</t>
  </si>
  <si>
    <t>Экономия горячей 
воды</t>
  </si>
  <si>
    <t>Удельный расход электроэнергии на выработку и передачу тепловой энергии от теплоисточника</t>
  </si>
  <si>
    <t>Удельный расход электроэнергии на подъем исходной воды и подготовку теплоносителя</t>
  </si>
  <si>
    <t>% к полезному отпуску</t>
  </si>
  <si>
    <t>Сокращение выбросов вредных веществ в атмосферу</t>
  </si>
  <si>
    <t>Сокращение выбросов парниковых газов</t>
  </si>
  <si>
    <r>
      <t>т  СО</t>
    </r>
    <r>
      <rPr>
        <sz val="6"/>
        <rFont val="Times New Roman"/>
        <family val="1"/>
      </rPr>
      <t>2</t>
    </r>
    <r>
      <rPr>
        <sz val="10"/>
        <rFont val="Times New Roman"/>
        <family val="1"/>
      </rPr>
      <t xml:space="preserve"> эквивалента</t>
    </r>
  </si>
  <si>
    <r>
      <t xml:space="preserve">&lt;*&gt; </t>
    </r>
    <r>
      <rPr>
        <sz val="10"/>
        <rFont val="Arial"/>
        <family val="2"/>
      </rPr>
      <t>Организация может исключить часть показателей энергетической эффективности, если они не относятся к ее непосредственной деятельности.</t>
    </r>
  </si>
  <si>
    <t>Удельный расход электроэнергии на 100 км</t>
  </si>
  <si>
    <t>Доля потребления энергии на собственные нужды электростанций</t>
  </si>
  <si>
    <t>Удельный расход топлива на отпуск тепловой энергии от теплоисточника</t>
  </si>
  <si>
    <t>Удельный расход электроэнергии на транспортировку тепловой энергии по сетям</t>
  </si>
  <si>
    <t>Удельный расход реагентов, используемых на подготовку теплоносителя</t>
  </si>
  <si>
    <t>Удельный расход электроэнергии на  транспортировку стоков и очистку сточных вод</t>
  </si>
  <si>
    <t>кВт·ч/м3</t>
  </si>
  <si>
    <t>тыс.кВт·ч</t>
  </si>
  <si>
    <t>кВт·ч/Гкал</t>
  </si>
  <si>
    <t>г.у.т./кВт·ч</t>
  </si>
  <si>
    <t xml:space="preserve">Динамика величины фактического объема потерь воды при ее транспортировке </t>
  </si>
  <si>
    <r>
      <t>&lt;**&gt;</t>
    </r>
    <r>
      <rPr>
        <sz val="10"/>
        <rFont val="Arial"/>
        <family val="0"/>
      </rPr>
      <t xml:space="preserve"> В графе "Примечания" при несовпадении фактических и плановых значений указать причины.</t>
    </r>
  </si>
  <si>
    <r>
      <t xml:space="preserve">Целевой показатель
</t>
    </r>
    <r>
      <rPr>
        <b/>
        <sz val="10"/>
        <color indexed="10"/>
        <rFont val="Times New Roman"/>
        <family val="1"/>
      </rPr>
      <t>&lt;*&gt;</t>
    </r>
  </si>
  <si>
    <r>
      <t xml:space="preserve">Примечания
</t>
    </r>
    <r>
      <rPr>
        <b/>
        <sz val="10"/>
        <color indexed="10"/>
        <rFont val="Times New Roman"/>
        <family val="1"/>
      </rPr>
      <t>&lt;**&gt;</t>
    </r>
  </si>
  <si>
    <t>Удельный расход электроэнергии на подъем, водоподготовку и транспортировку воды</t>
  </si>
  <si>
    <t>№ п/п</t>
  </si>
  <si>
    <t xml:space="preserve"> Отчет
 о целевых показателях энергосбережения и повышения энергетической эффективности, достижение которых должно быть обеспечено  в ходе реализации программы в области энергосбережения и повышения энергетической эффективности 
за ___год
(наименование транспортной организации, осуществляющей
перевозки пассажиров и багажа железнодорожным
транспортом в пригородном сообщении)</t>
  </si>
  <si>
    <t>в натуральном выражении</t>
  </si>
  <si>
    <t>количество</t>
  </si>
  <si>
    <t>Объем финансирования, руб. (без НДС)</t>
  </si>
  <si>
    <t>Итого по регулируемому виду деятельности:</t>
  </si>
  <si>
    <t>Экономия 
электрической
энергии</t>
  </si>
  <si>
    <t>Экономия 
тепловой
энергии</t>
  </si>
  <si>
    <t>кг у.т./Гкал</t>
  </si>
  <si>
    <t>Доля отпуска воды потребителям по приборам учета в общем объеме отпуска воды потребителям</t>
  </si>
  <si>
    <t>Доля двигателей, оснащенных частотно-регулируемым приводом в системах водоснабжения и водоотведения</t>
  </si>
  <si>
    <t>Удельный расход электроэнергии на утилизацию (захоронение) твердых бытовых отходов</t>
  </si>
  <si>
    <t>Удельный расход горюче-смазочных материалов на  утилизацию (захоронение) твердых бытовых отходов</t>
  </si>
  <si>
    <t>Снижение расхода электроэнергии на собственные нужды</t>
  </si>
  <si>
    <t>т у.т/м3</t>
  </si>
  <si>
    <t>1.1.</t>
  </si>
  <si>
    <t>1.2.</t>
  </si>
  <si>
    <r>
      <t xml:space="preserve">единица измерения
</t>
    </r>
    <r>
      <rPr>
        <b/>
        <sz val="10"/>
        <color indexed="10"/>
        <rFont val="Times New Roman"/>
        <family val="1"/>
      </rPr>
      <t>&lt;*&gt;</t>
    </r>
  </si>
  <si>
    <t>план</t>
  </si>
  <si>
    <t>факт</t>
  </si>
  <si>
    <r>
      <t xml:space="preserve">стоимость (без НДС)
</t>
    </r>
    <r>
      <rPr>
        <b/>
        <sz val="10"/>
        <color indexed="10"/>
        <rFont val="Times New Roman"/>
        <family val="1"/>
      </rPr>
      <t>&lt;**&gt;</t>
    </r>
  </si>
  <si>
    <t>в стоимостном выражении,
руб. (без НДС)
(гр. 5*гр. 7)</t>
  </si>
  <si>
    <t>в стоимостном выражении,
руб. (без НДС)
(гр. 9*гр. 11)</t>
  </si>
  <si>
    <r>
      <t xml:space="preserve">Примечания
</t>
    </r>
    <r>
      <rPr>
        <b/>
        <sz val="10"/>
        <color indexed="10"/>
        <rFont val="Times New Roman"/>
        <family val="1"/>
      </rPr>
      <t>&lt;***&gt;</t>
    </r>
  </si>
  <si>
    <r>
      <t xml:space="preserve">&lt;*&gt; </t>
    </r>
    <r>
      <rPr>
        <sz val="10"/>
        <rFont val="Times New Roman"/>
        <family val="1"/>
      </rPr>
      <t xml:space="preserve">- В графе «единица измерения» указывается единица измерения энергоресурса, экономия которого достигается при реализации соответствующего мероприятия по энергосбережению и повышению энергетической эффективности (кВт•ч, Гкал, т, м3, л, т у.т.).
</t>
    </r>
    <r>
      <rPr>
        <sz val="10"/>
        <color indexed="10"/>
        <rFont val="Times New Roman"/>
        <family val="1"/>
      </rPr>
      <t>&lt;**&gt;</t>
    </r>
    <r>
      <rPr>
        <sz val="10"/>
        <rFont val="Times New Roman"/>
        <family val="1"/>
      </rPr>
      <t xml:space="preserve"> - В графе «стоимость», указывается стоимость энергетического ресурса (руб/кВт•ч, руб/Гкал, руб/т, руб/м3, руб/л, руб/т у.т.).
</t>
    </r>
    <r>
      <rPr>
        <sz val="10"/>
        <color indexed="10"/>
        <rFont val="Times New Roman"/>
        <family val="1"/>
      </rPr>
      <t>&lt;***&gt;</t>
    </r>
    <r>
      <rPr>
        <sz val="10"/>
        <rFont val="Times New Roman"/>
        <family val="1"/>
      </rPr>
      <t xml:space="preserve"> В графе «Примечания» при несовпадении фактических и плановых значений указать причины.</t>
    </r>
  </si>
  <si>
    <t>Доля использования осветительных устройств с использованием светодиодов в общем объеме используемых осветительных устройств</t>
  </si>
  <si>
    <t>Отчет
 о целевых показателях энергосбережения и повышения энергетической эффективности, достижение которых должно быть обеспечено  в ходе реализации программы в области энергосбережения и повышения энергетической эффективности за ___год
(наименование организации коммунального комплекса,
обеспечивающей утилизацию (захоронение)
твердых бытовых отходов, наименование организации,
осуществляющей регулируемый вид деятельности
в области обращения с твердыми коммунальными отходами)</t>
  </si>
  <si>
    <t>Удельный расход электроэнергии на обработку, обезвреживание, захоронение твердых коммунальных отходов</t>
  </si>
  <si>
    <t>Удельный расход горюче-смазочных материалов на обработку, обезвреживание, захоронение твердых коммунальных отходов</t>
  </si>
  <si>
    <t>Эксплуатация регуляторов давления на водоводе Ду 800 ПХВ в кол. 183, 187 на пониженном давлении (Проект № 28757-0-0-НВ-2) и по результатам неинвестиционного проекта №079-15</t>
  </si>
  <si>
    <t>без финансирования</t>
  </si>
  <si>
    <t xml:space="preserve">     1. Водоснабжение</t>
  </si>
  <si>
    <t xml:space="preserve">Замена изношенных участков водосетей </t>
  </si>
  <si>
    <t>1.3.</t>
  </si>
  <si>
    <t>Замена изношенных участков сетей водоснабжения</t>
  </si>
  <si>
    <t>2. Водоотведение</t>
  </si>
  <si>
    <t>Замена изношенных участков сетей водоотведения</t>
  </si>
  <si>
    <t>3. Передача электрической энергии</t>
  </si>
  <si>
    <t>3.1.</t>
  </si>
  <si>
    <t>2.1.</t>
  </si>
  <si>
    <t>Отключение в резерв на зимнее время трансформатора 25 МВА Т-2 ПС Первомайская</t>
  </si>
  <si>
    <t>3.4.</t>
  </si>
  <si>
    <t>Уменьшение времени работы незагруженного оборудования при создании ремонтных схем путем оптимизации графика выполнения ППР статических преобразователей частоты</t>
  </si>
  <si>
    <t>4. Передача тепловой энергии</t>
  </si>
  <si>
    <t>4.1.</t>
  </si>
  <si>
    <t>Замена изношенных участков теплосетей</t>
  </si>
  <si>
    <t>4.2.</t>
  </si>
  <si>
    <t>Восстановление теплоизоляции на теплосетях</t>
  </si>
  <si>
    <t>собственные средства</t>
  </si>
  <si>
    <t>кВт*ч</t>
  </si>
  <si>
    <t>рост стоимости ЭЭ</t>
  </si>
  <si>
    <t>изменение тарифа</t>
  </si>
  <si>
    <t>х</t>
  </si>
  <si>
    <t>Замена масляных выключателей У-110кВ на элегазовые на ПС Песчаная, ПС Цементная, ПС Первомайская, ПС Смолино, всего 12 шт.</t>
  </si>
  <si>
    <t>3.9.</t>
  </si>
  <si>
    <t xml:space="preserve">Главный энергетик, он же начальник службы </t>
  </si>
  <si>
    <r>
      <t xml:space="preserve">Отчет
 </t>
    </r>
    <r>
      <rPr>
        <sz val="12"/>
        <rFont val="Times New Roman"/>
        <family val="1"/>
      </rPr>
      <t xml:space="preserve">о целевых показателях энергосбережения и повышения энергетической эффективности, достижение которых должно быть обеспечено в ходе реализации программы в области энергосбережения и повышения энергетической эффективности за 2019 год организации         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Акционерное общества "Уральский электрохимический комбинат",                                               осуществляющей регулируемый вид
деятельности в сфере электроснабжение</t>
    </r>
  </si>
  <si>
    <t xml:space="preserve">                          В.Р. Лекомцев</t>
  </si>
  <si>
    <r>
      <t xml:space="preserve">Отчет
 </t>
    </r>
    <r>
      <rPr>
        <sz val="12"/>
        <rFont val="Times New Roman"/>
        <family val="1"/>
      </rPr>
      <t xml:space="preserve">о целевых показателях энергосбережения и повышения энергетической эффективности, достижение которых должно быть обеспечено  в ходе реализации программы в области энергосбережения и повышения энергетической эффективности за 2019 год организации </t>
    </r>
    <r>
      <rPr>
        <b/>
        <sz val="12"/>
        <rFont val="Times New Roman"/>
        <family val="1"/>
      </rPr>
      <t xml:space="preserve">
Акционерное общество "Уральский электрохимический комбинат",                                                  осуществляющей регулируемый вид
деятельности в сфере теплоснабжения</t>
    </r>
  </si>
  <si>
    <r>
      <t xml:space="preserve"> Отчет
 </t>
    </r>
    <r>
      <rPr>
        <sz val="12"/>
        <rFont val="Times New Roman"/>
        <family val="1"/>
      </rPr>
      <t>о целевых показателях энергосбережения и повышения энергетической эффективности, достижение которых должно быть обеспечено  в ходе реализации программы в области энергосбережения и повышения энергетической эффективности за 2019 год организации</t>
    </r>
    <r>
      <rPr>
        <b/>
        <sz val="12"/>
        <rFont val="Times New Roman"/>
        <family val="1"/>
      </rPr>
      <t xml:space="preserve">                                                                                     Акционерное общество "Уральский электрохимический комбинат",                                                                     осуществляющей регулируемый вид
деятельности в сфере водоснабжения и (или) водоотведения)</t>
    </r>
  </si>
  <si>
    <t>Отчет о выполнении мероприятий по энергосбережению и повышению энергетической эффективности за_2019_год
Акционерное общества "Уральский электрохимический комбинат"</t>
  </si>
  <si>
    <t xml:space="preserve">                                                В.Р. Лекомцев</t>
  </si>
  <si>
    <t>Приложение № 1
к письму от                    №</t>
  </si>
  <si>
    <t>Приложение № 2
к письму от                   №</t>
  </si>
  <si>
    <t>Приложение № 3
к письму от                   №</t>
  </si>
  <si>
    <t>Приложение № 4
к письму от                №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</si>
</sst>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,##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49" fontId="21" fillId="0" borderId="10" xfId="0" applyNumberFormat="1" applyFont="1" applyBorder="1" applyAlignment="1">
      <alignment vertical="center" wrapText="1"/>
    </xf>
    <xf numFmtId="49" fontId="21" fillId="0" borderId="11" xfId="0" applyNumberFormat="1" applyFont="1" applyBorder="1" applyAlignment="1">
      <alignment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49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wrapText="1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/>
    </xf>
    <xf numFmtId="0" fontId="21" fillId="0" borderId="13" xfId="0" applyFont="1" applyBorder="1" applyAlignment="1">
      <alignment horizontal="left" wrapText="1"/>
    </xf>
    <xf numFmtId="0" fontId="2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10" xfId="0" applyFont="1" applyBorder="1" applyAlignment="1">
      <alignment wrapText="1"/>
    </xf>
    <xf numFmtId="2" fontId="21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193" fontId="21" fillId="0" borderId="12" xfId="0" applyNumberFormat="1" applyFont="1" applyBorder="1" applyAlignment="1">
      <alignment horizontal="center" vertical="center" wrapText="1"/>
    </xf>
    <xf numFmtId="193" fontId="21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right"/>
    </xf>
    <xf numFmtId="190" fontId="0" fillId="0" borderId="0" xfId="0" applyNumberFormat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 wrapText="1"/>
    </xf>
    <xf numFmtId="49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49" fontId="21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4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27" fillId="0" borderId="0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E1" sqref="E1:G1"/>
    </sheetView>
  </sheetViews>
  <sheetFormatPr defaultColWidth="9.140625" defaultRowHeight="12.75"/>
  <cols>
    <col min="1" max="1" width="21.00390625" style="0" customWidth="1"/>
    <col min="2" max="2" width="11.7109375" style="0" customWidth="1"/>
    <col min="3" max="3" width="15.421875" style="0" customWidth="1"/>
    <col min="4" max="4" width="12.7109375" style="0" customWidth="1"/>
    <col min="5" max="5" width="11.140625" style="0" customWidth="1"/>
    <col min="6" max="6" width="16.57421875" style="0" customWidth="1"/>
    <col min="7" max="7" width="13.57421875" style="0" customWidth="1"/>
  </cols>
  <sheetData>
    <row r="1" spans="5:7" ht="30" customHeight="1">
      <c r="E1" s="51" t="s">
        <v>126</v>
      </c>
      <c r="F1" s="52"/>
      <c r="G1" s="52"/>
    </row>
    <row r="2" spans="1:7" ht="17.25" customHeight="1">
      <c r="A2" s="48" t="s">
        <v>120</v>
      </c>
      <c r="B2" s="49"/>
      <c r="C2" s="49"/>
      <c r="D2" s="49"/>
      <c r="E2" s="49"/>
      <c r="F2" s="49"/>
      <c r="G2" s="49"/>
    </row>
    <row r="3" spans="1:7" ht="105" customHeight="1">
      <c r="A3" s="50"/>
      <c r="B3" s="50"/>
      <c r="C3" s="50"/>
      <c r="D3" s="50"/>
      <c r="E3" s="50"/>
      <c r="F3" s="50"/>
      <c r="G3" s="50"/>
    </row>
    <row r="4" spans="1:7" ht="87" customHeight="1">
      <c r="A4" s="14" t="s">
        <v>61</v>
      </c>
      <c r="B4" s="14" t="s">
        <v>22</v>
      </c>
      <c r="C4" s="14" t="s">
        <v>23</v>
      </c>
      <c r="D4" s="14" t="s">
        <v>26</v>
      </c>
      <c r="E4" s="14" t="s">
        <v>27</v>
      </c>
      <c r="F4" s="14" t="s">
        <v>34</v>
      </c>
      <c r="G4" s="14" t="s">
        <v>62</v>
      </c>
    </row>
    <row r="5" spans="1:7" ht="16.5" customHeight="1">
      <c r="A5" s="18">
        <v>1</v>
      </c>
      <c r="B5" s="14">
        <v>2</v>
      </c>
      <c r="C5" s="18">
        <v>3</v>
      </c>
      <c r="D5" s="14">
        <v>4</v>
      </c>
      <c r="E5" s="18">
        <v>5</v>
      </c>
      <c r="F5" s="14">
        <v>6</v>
      </c>
      <c r="G5" s="18">
        <v>7</v>
      </c>
    </row>
    <row r="6" spans="1:7" ht="19.5" customHeight="1">
      <c r="A6" s="46" t="s">
        <v>70</v>
      </c>
      <c r="B6" s="1" t="s">
        <v>24</v>
      </c>
      <c r="C6" s="28" t="s">
        <v>56</v>
      </c>
      <c r="D6" s="37">
        <f>'Выполнение мероприятий'!E21/1000</f>
        <v>542.8</v>
      </c>
      <c r="E6" s="37">
        <f>'Выполнение мероприятий'!I21/1000</f>
        <v>542.8</v>
      </c>
      <c r="F6" s="38">
        <f>D6-E6</f>
        <v>0</v>
      </c>
      <c r="G6" s="2"/>
    </row>
    <row r="7" spans="1:7" ht="24.75" customHeight="1">
      <c r="A7" s="47"/>
      <c r="B7" s="2" t="s">
        <v>25</v>
      </c>
      <c r="C7" s="28" t="s">
        <v>11</v>
      </c>
      <c r="D7" s="37">
        <f>'Выполнение мероприятий'!H21/1000</f>
        <v>1329.3172</v>
      </c>
      <c r="E7" s="37">
        <f>'Выполнение мероприятий'!L21/1000</f>
        <v>1530.696</v>
      </c>
      <c r="F7" s="38">
        <f>E7-D7</f>
        <v>201.37879999999996</v>
      </c>
      <c r="G7" s="35" t="s">
        <v>114</v>
      </c>
    </row>
    <row r="8" spans="1:7" ht="19.5" customHeight="1">
      <c r="A8" s="46" t="s">
        <v>71</v>
      </c>
      <c r="B8" s="1" t="s">
        <v>24</v>
      </c>
      <c r="C8" s="28" t="s">
        <v>12</v>
      </c>
      <c r="D8" s="36" t="s">
        <v>116</v>
      </c>
      <c r="E8" s="36" t="s">
        <v>116</v>
      </c>
      <c r="F8" s="36" t="s">
        <v>116</v>
      </c>
      <c r="G8" s="36" t="s">
        <v>116</v>
      </c>
    </row>
    <row r="9" spans="1:7" ht="22.5" customHeight="1">
      <c r="A9" s="47"/>
      <c r="B9" s="2" t="s">
        <v>25</v>
      </c>
      <c r="C9" s="28" t="s">
        <v>11</v>
      </c>
      <c r="D9" s="36" t="s">
        <v>116</v>
      </c>
      <c r="E9" s="36" t="s">
        <v>116</v>
      </c>
      <c r="F9" s="36" t="s">
        <v>116</v>
      </c>
      <c r="G9" s="36" t="s">
        <v>116</v>
      </c>
    </row>
    <row r="10" spans="1:7" ht="22.5" customHeight="1">
      <c r="A10" s="46" t="s">
        <v>28</v>
      </c>
      <c r="B10" s="1" t="s">
        <v>24</v>
      </c>
      <c r="C10" s="28" t="s">
        <v>30</v>
      </c>
      <c r="D10" s="36" t="s">
        <v>116</v>
      </c>
      <c r="E10" s="36" t="s">
        <v>116</v>
      </c>
      <c r="F10" s="36" t="s">
        <v>116</v>
      </c>
      <c r="G10" s="36" t="s">
        <v>116</v>
      </c>
    </row>
    <row r="11" spans="1:7" ht="22.5" customHeight="1">
      <c r="A11" s="47"/>
      <c r="B11" s="2" t="s">
        <v>25</v>
      </c>
      <c r="C11" s="28" t="s">
        <v>11</v>
      </c>
      <c r="D11" s="36" t="s">
        <v>116</v>
      </c>
      <c r="E11" s="36" t="s">
        <v>116</v>
      </c>
      <c r="F11" s="36" t="s">
        <v>116</v>
      </c>
      <c r="G11" s="36" t="s">
        <v>116</v>
      </c>
    </row>
    <row r="12" spans="1:7" ht="22.5" customHeight="1">
      <c r="A12" s="46" t="s">
        <v>29</v>
      </c>
      <c r="B12" s="1" t="s">
        <v>24</v>
      </c>
      <c r="C12" s="28" t="s">
        <v>13</v>
      </c>
      <c r="D12" s="36" t="s">
        <v>116</v>
      </c>
      <c r="E12" s="36" t="s">
        <v>116</v>
      </c>
      <c r="F12" s="36" t="s">
        <v>116</v>
      </c>
      <c r="G12" s="36" t="s">
        <v>116</v>
      </c>
    </row>
    <row r="13" spans="1:7" ht="22.5" customHeight="1">
      <c r="A13" s="47"/>
      <c r="B13" s="2" t="s">
        <v>25</v>
      </c>
      <c r="C13" s="28" t="s">
        <v>11</v>
      </c>
      <c r="D13" s="36" t="s">
        <v>116</v>
      </c>
      <c r="E13" s="36" t="s">
        <v>116</v>
      </c>
      <c r="F13" s="36" t="s">
        <v>116</v>
      </c>
      <c r="G13" s="36" t="s">
        <v>116</v>
      </c>
    </row>
    <row r="14" spans="1:7" ht="22.5" customHeight="1">
      <c r="A14" s="46" t="s">
        <v>41</v>
      </c>
      <c r="B14" s="1" t="s">
        <v>24</v>
      </c>
      <c r="C14" s="28" t="s">
        <v>13</v>
      </c>
      <c r="D14" s="36" t="s">
        <v>116</v>
      </c>
      <c r="E14" s="36" t="s">
        <v>116</v>
      </c>
      <c r="F14" s="36" t="s">
        <v>116</v>
      </c>
      <c r="G14" s="36" t="s">
        <v>116</v>
      </c>
    </row>
    <row r="15" spans="1:7" ht="22.5" customHeight="1">
      <c r="A15" s="47"/>
      <c r="B15" s="2" t="s">
        <v>25</v>
      </c>
      <c r="C15" s="28" t="s">
        <v>11</v>
      </c>
      <c r="D15" s="36" t="s">
        <v>116</v>
      </c>
      <c r="E15" s="36" t="s">
        <v>116</v>
      </c>
      <c r="F15" s="36" t="s">
        <v>116</v>
      </c>
      <c r="G15" s="36" t="s">
        <v>116</v>
      </c>
    </row>
    <row r="16" spans="1:7" ht="38.25">
      <c r="A16" s="3" t="s">
        <v>32</v>
      </c>
      <c r="B16" s="2" t="s">
        <v>31</v>
      </c>
      <c r="C16" s="28" t="s">
        <v>1</v>
      </c>
      <c r="D16" s="1">
        <v>0.0615</v>
      </c>
      <c r="E16" s="1">
        <v>0.0615</v>
      </c>
      <c r="F16" s="2">
        <f>D16-E16</f>
        <v>0</v>
      </c>
      <c r="G16" s="2"/>
    </row>
    <row r="17" spans="1:10" ht="63.75">
      <c r="A17" s="3" t="s">
        <v>2</v>
      </c>
      <c r="B17" s="1" t="s">
        <v>24</v>
      </c>
      <c r="C17" s="28" t="s">
        <v>58</v>
      </c>
      <c r="D17" s="36" t="s">
        <v>116</v>
      </c>
      <c r="E17" s="36" t="s">
        <v>116</v>
      </c>
      <c r="F17" s="36" t="s">
        <v>116</v>
      </c>
      <c r="G17" s="36" t="s">
        <v>116</v>
      </c>
      <c r="H17" s="11"/>
      <c r="I17" s="12"/>
      <c r="J17" s="13"/>
    </row>
    <row r="18" spans="1:7" ht="54" customHeight="1">
      <c r="A18" s="3" t="s">
        <v>50</v>
      </c>
      <c r="B18" s="2" t="s">
        <v>31</v>
      </c>
      <c r="C18" s="28" t="s">
        <v>33</v>
      </c>
      <c r="D18" s="36" t="s">
        <v>116</v>
      </c>
      <c r="E18" s="36" t="s">
        <v>116</v>
      </c>
      <c r="F18" s="36" t="s">
        <v>116</v>
      </c>
      <c r="G18" s="36" t="s">
        <v>116</v>
      </c>
    </row>
    <row r="19" spans="1:7" ht="38.25">
      <c r="A19" s="3" t="s">
        <v>45</v>
      </c>
      <c r="B19" s="1" t="s">
        <v>24</v>
      </c>
      <c r="C19" s="28" t="s">
        <v>14</v>
      </c>
      <c r="D19" s="36" t="s">
        <v>116</v>
      </c>
      <c r="E19" s="36" t="s">
        <v>116</v>
      </c>
      <c r="F19" s="36" t="s">
        <v>116</v>
      </c>
      <c r="G19" s="36" t="s">
        <v>116</v>
      </c>
    </row>
    <row r="20" spans="1:7" ht="40.5" customHeight="1">
      <c r="A20" s="3" t="s">
        <v>46</v>
      </c>
      <c r="B20" s="1" t="s">
        <v>24</v>
      </c>
      <c r="C20" s="28" t="s">
        <v>47</v>
      </c>
      <c r="D20" s="36" t="s">
        <v>116</v>
      </c>
      <c r="E20" s="36" t="s">
        <v>116</v>
      </c>
      <c r="F20" s="36" t="s">
        <v>116</v>
      </c>
      <c r="G20" s="36" t="s">
        <v>116</v>
      </c>
    </row>
    <row r="21" spans="1:7" ht="89.25" customHeight="1">
      <c r="A21" s="3" t="s">
        <v>89</v>
      </c>
      <c r="B21" s="1" t="s">
        <v>31</v>
      </c>
      <c r="C21" s="28" t="s">
        <v>33</v>
      </c>
      <c r="D21" s="37">
        <v>75</v>
      </c>
      <c r="E21" s="37">
        <v>76</v>
      </c>
      <c r="F21" s="37">
        <f>E21-D21</f>
        <v>1</v>
      </c>
      <c r="G21" s="2"/>
    </row>
    <row r="22" ht="409.5">
      <c r="J22" s="43"/>
    </row>
    <row r="23" spans="1:7" ht="15.75">
      <c r="A23" s="45" t="s">
        <v>119</v>
      </c>
      <c r="B23" s="45"/>
      <c r="C23" s="45"/>
      <c r="D23" s="39"/>
      <c r="E23" s="39"/>
      <c r="F23" s="45" t="s">
        <v>121</v>
      </c>
      <c r="G23" s="42"/>
    </row>
  </sheetData>
  <sheetProtection/>
  <mergeCells count="7">
    <mergeCell ref="E1:G1"/>
    <mergeCell ref="A6:A7"/>
    <mergeCell ref="A2:G3"/>
    <mergeCell ref="A14:A15"/>
    <mergeCell ref="A12:A13"/>
    <mergeCell ref="A10:A11"/>
    <mergeCell ref="A8:A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31">
      <selection activeCell="E36" sqref="E36"/>
    </sheetView>
  </sheetViews>
  <sheetFormatPr defaultColWidth="9.140625" defaultRowHeight="12.75"/>
  <cols>
    <col min="1" max="1" width="23.7109375" style="0" customWidth="1"/>
    <col min="2" max="2" width="11.7109375" style="0" customWidth="1"/>
    <col min="3" max="3" width="15.421875" style="0" customWidth="1"/>
    <col min="4" max="4" width="12.7109375" style="0" customWidth="1"/>
    <col min="5" max="5" width="11.140625" style="0" customWidth="1"/>
    <col min="6" max="6" width="16.57421875" style="0" customWidth="1"/>
    <col min="7" max="7" width="13.57421875" style="0" customWidth="1"/>
  </cols>
  <sheetData>
    <row r="1" spans="5:7" ht="12.75" customHeight="1">
      <c r="E1" s="53" t="s">
        <v>127</v>
      </c>
      <c r="F1" s="53"/>
      <c r="G1" s="53"/>
    </row>
    <row r="2" spans="1:7" ht="15.75" customHeight="1">
      <c r="A2" s="7"/>
      <c r="B2" s="7"/>
      <c r="C2" s="7"/>
      <c r="D2" s="7"/>
      <c r="E2" s="53"/>
      <c r="F2" s="53"/>
      <c r="G2" s="53"/>
    </row>
    <row r="3" spans="1:7" ht="12.75" customHeight="1">
      <c r="A3" s="48" t="s">
        <v>122</v>
      </c>
      <c r="B3" s="49"/>
      <c r="C3" s="49"/>
      <c r="D3" s="49"/>
      <c r="E3" s="49"/>
      <c r="F3" s="49"/>
      <c r="G3" s="49"/>
    </row>
    <row r="4" spans="1:7" ht="108.75" customHeight="1">
      <c r="A4" s="50"/>
      <c r="B4" s="50"/>
      <c r="C4" s="50"/>
      <c r="D4" s="50"/>
      <c r="E4" s="50"/>
      <c r="F4" s="50"/>
      <c r="G4" s="50"/>
    </row>
    <row r="5" spans="1:7" ht="87" customHeight="1">
      <c r="A5" s="14" t="s">
        <v>61</v>
      </c>
      <c r="B5" s="14" t="s">
        <v>22</v>
      </c>
      <c r="C5" s="14" t="s">
        <v>23</v>
      </c>
      <c r="D5" s="14" t="s">
        <v>26</v>
      </c>
      <c r="E5" s="14" t="s">
        <v>27</v>
      </c>
      <c r="F5" s="14" t="s">
        <v>34</v>
      </c>
      <c r="G5" s="14" t="s">
        <v>62</v>
      </c>
    </row>
    <row r="6" spans="1:7" ht="17.25" customHeight="1">
      <c r="A6" s="18">
        <v>1</v>
      </c>
      <c r="B6" s="14">
        <v>2</v>
      </c>
      <c r="C6" s="18">
        <v>3</v>
      </c>
      <c r="D6" s="14">
        <v>4</v>
      </c>
      <c r="E6" s="18">
        <v>5</v>
      </c>
      <c r="F6" s="14">
        <v>6</v>
      </c>
      <c r="G6" s="18">
        <v>7</v>
      </c>
    </row>
    <row r="7" spans="1:7" ht="19.5" customHeight="1">
      <c r="A7" s="46" t="s">
        <v>70</v>
      </c>
      <c r="B7" s="1" t="s">
        <v>24</v>
      </c>
      <c r="C7" s="28" t="s">
        <v>56</v>
      </c>
      <c r="D7" s="36" t="s">
        <v>116</v>
      </c>
      <c r="E7" s="36" t="s">
        <v>116</v>
      </c>
      <c r="F7" s="36" t="s">
        <v>116</v>
      </c>
      <c r="G7" s="36" t="s">
        <v>116</v>
      </c>
    </row>
    <row r="8" spans="1:7" ht="19.5" customHeight="1">
      <c r="A8" s="47"/>
      <c r="B8" s="2" t="s">
        <v>25</v>
      </c>
      <c r="C8" s="28" t="s">
        <v>11</v>
      </c>
      <c r="D8" s="36" t="s">
        <v>116</v>
      </c>
      <c r="E8" s="36" t="s">
        <v>116</v>
      </c>
      <c r="F8" s="36" t="s">
        <v>116</v>
      </c>
      <c r="G8" s="36" t="s">
        <v>116</v>
      </c>
    </row>
    <row r="9" spans="1:7" ht="19.5" customHeight="1">
      <c r="A9" s="46" t="s">
        <v>71</v>
      </c>
      <c r="B9" s="1" t="s">
        <v>24</v>
      </c>
      <c r="C9" s="28" t="s">
        <v>12</v>
      </c>
      <c r="D9" s="37">
        <f>'Выполнение мероприятий'!E25</f>
        <v>1117</v>
      </c>
      <c r="E9" s="37">
        <f>'Выполнение мероприятий'!I25</f>
        <v>1117</v>
      </c>
      <c r="F9" s="38">
        <f>D9-E9</f>
        <v>0</v>
      </c>
      <c r="G9" s="2"/>
    </row>
    <row r="10" spans="1:7" ht="22.5" customHeight="1">
      <c r="A10" s="47"/>
      <c r="B10" s="2" t="s">
        <v>25</v>
      </c>
      <c r="C10" s="28" t="s">
        <v>11</v>
      </c>
      <c r="D10" s="37">
        <f>'Выполнение мероприятий'!H25/1000</f>
        <v>1029.991285</v>
      </c>
      <c r="E10" s="37">
        <f>'Выполнение мероприятий'!L25/1000</f>
        <v>1008.80738</v>
      </c>
      <c r="F10" s="38">
        <f>E10-D10</f>
        <v>-21.183905000000095</v>
      </c>
      <c r="G10" s="1" t="s">
        <v>115</v>
      </c>
    </row>
    <row r="11" spans="1:7" ht="22.5" customHeight="1">
      <c r="A11" s="46" t="s">
        <v>35</v>
      </c>
      <c r="B11" s="1" t="s">
        <v>24</v>
      </c>
      <c r="C11" s="28" t="s">
        <v>13</v>
      </c>
      <c r="D11" s="36" t="s">
        <v>116</v>
      </c>
      <c r="E11" s="36" t="s">
        <v>116</v>
      </c>
      <c r="F11" s="36" t="s">
        <v>116</v>
      </c>
      <c r="G11" s="36" t="s">
        <v>116</v>
      </c>
    </row>
    <row r="12" spans="1:7" ht="22.5" customHeight="1">
      <c r="A12" s="47"/>
      <c r="B12" s="2" t="s">
        <v>25</v>
      </c>
      <c r="C12" s="28" t="s">
        <v>11</v>
      </c>
      <c r="D12" s="36" t="s">
        <v>116</v>
      </c>
      <c r="E12" s="36" t="s">
        <v>116</v>
      </c>
      <c r="F12" s="36" t="s">
        <v>116</v>
      </c>
      <c r="G12" s="36" t="s">
        <v>116</v>
      </c>
    </row>
    <row r="13" spans="1:7" ht="22.5" customHeight="1">
      <c r="A13" s="46" t="s">
        <v>28</v>
      </c>
      <c r="B13" s="1" t="s">
        <v>24</v>
      </c>
      <c r="C13" s="28" t="s">
        <v>36</v>
      </c>
      <c r="D13" s="36" t="s">
        <v>116</v>
      </c>
      <c r="E13" s="36" t="s">
        <v>116</v>
      </c>
      <c r="F13" s="36" t="s">
        <v>116</v>
      </c>
      <c r="G13" s="36" t="s">
        <v>116</v>
      </c>
    </row>
    <row r="14" spans="1:7" ht="22.5" customHeight="1">
      <c r="A14" s="47"/>
      <c r="B14" s="2" t="s">
        <v>25</v>
      </c>
      <c r="C14" s="28" t="s">
        <v>11</v>
      </c>
      <c r="D14" s="36" t="s">
        <v>116</v>
      </c>
      <c r="E14" s="36" t="s">
        <v>116</v>
      </c>
      <c r="F14" s="36" t="s">
        <v>116</v>
      </c>
      <c r="G14" s="36" t="s">
        <v>116</v>
      </c>
    </row>
    <row r="15" spans="1:7" ht="22.5" customHeight="1">
      <c r="A15" s="46" t="s">
        <v>37</v>
      </c>
      <c r="B15" s="1" t="s">
        <v>24</v>
      </c>
      <c r="C15" s="28" t="s">
        <v>36</v>
      </c>
      <c r="D15" s="36" t="s">
        <v>116</v>
      </c>
      <c r="E15" s="36" t="s">
        <v>116</v>
      </c>
      <c r="F15" s="36" t="s">
        <v>116</v>
      </c>
      <c r="G15" s="36" t="s">
        <v>116</v>
      </c>
    </row>
    <row r="16" spans="1:7" ht="22.5" customHeight="1">
      <c r="A16" s="47"/>
      <c r="B16" s="2" t="s">
        <v>25</v>
      </c>
      <c r="C16" s="28" t="s">
        <v>11</v>
      </c>
      <c r="D16" s="36" t="s">
        <v>116</v>
      </c>
      <c r="E16" s="36" t="s">
        <v>116</v>
      </c>
      <c r="F16" s="36" t="s">
        <v>116</v>
      </c>
      <c r="G16" s="36" t="s">
        <v>116</v>
      </c>
    </row>
    <row r="17" spans="1:7" ht="22.5" customHeight="1">
      <c r="A17" s="46" t="s">
        <v>38</v>
      </c>
      <c r="B17" s="1" t="s">
        <v>24</v>
      </c>
      <c r="C17" s="28" t="s">
        <v>36</v>
      </c>
      <c r="D17" s="36" t="s">
        <v>116</v>
      </c>
      <c r="E17" s="36" t="s">
        <v>116</v>
      </c>
      <c r="F17" s="36" t="s">
        <v>116</v>
      </c>
      <c r="G17" s="36" t="s">
        <v>116</v>
      </c>
    </row>
    <row r="18" spans="1:7" ht="22.5" customHeight="1">
      <c r="A18" s="47"/>
      <c r="B18" s="2" t="s">
        <v>25</v>
      </c>
      <c r="C18" s="28" t="s">
        <v>11</v>
      </c>
      <c r="D18" s="36" t="s">
        <v>116</v>
      </c>
      <c r="E18" s="36" t="s">
        <v>116</v>
      </c>
      <c r="F18" s="36" t="s">
        <v>116</v>
      </c>
      <c r="G18" s="36" t="s">
        <v>116</v>
      </c>
    </row>
    <row r="19" spans="1:7" ht="22.5" customHeight="1">
      <c r="A19" s="46" t="s">
        <v>39</v>
      </c>
      <c r="B19" s="1" t="s">
        <v>24</v>
      </c>
      <c r="C19" s="28" t="s">
        <v>36</v>
      </c>
      <c r="D19" s="36" t="s">
        <v>116</v>
      </c>
      <c r="E19" s="36" t="s">
        <v>116</v>
      </c>
      <c r="F19" s="36" t="s">
        <v>116</v>
      </c>
      <c r="G19" s="36" t="s">
        <v>116</v>
      </c>
    </row>
    <row r="20" spans="1:7" ht="22.5" customHeight="1">
      <c r="A20" s="47"/>
      <c r="B20" s="2" t="s">
        <v>25</v>
      </c>
      <c r="C20" s="28" t="s">
        <v>11</v>
      </c>
      <c r="D20" s="36" t="s">
        <v>116</v>
      </c>
      <c r="E20" s="36" t="s">
        <v>116</v>
      </c>
      <c r="F20" s="36" t="s">
        <v>116</v>
      </c>
      <c r="G20" s="36" t="s">
        <v>116</v>
      </c>
    </row>
    <row r="21" spans="1:7" ht="22.5" customHeight="1">
      <c r="A21" s="46" t="s">
        <v>29</v>
      </c>
      <c r="B21" s="1" t="s">
        <v>24</v>
      </c>
      <c r="C21" s="28" t="s">
        <v>13</v>
      </c>
      <c r="D21" s="36" t="s">
        <v>116</v>
      </c>
      <c r="E21" s="36" t="s">
        <v>116</v>
      </c>
      <c r="F21" s="36" t="s">
        <v>116</v>
      </c>
      <c r="G21" s="36" t="s">
        <v>116</v>
      </c>
    </row>
    <row r="22" spans="1:7" ht="22.5" customHeight="1">
      <c r="A22" s="47"/>
      <c r="B22" s="2" t="s">
        <v>25</v>
      </c>
      <c r="C22" s="28" t="s">
        <v>11</v>
      </c>
      <c r="D22" s="36" t="s">
        <v>116</v>
      </c>
      <c r="E22" s="36" t="s">
        <v>116</v>
      </c>
      <c r="F22" s="36" t="s">
        <v>116</v>
      </c>
      <c r="G22" s="36" t="s">
        <v>116</v>
      </c>
    </row>
    <row r="23" spans="1:7" ht="22.5" customHeight="1">
      <c r="A23" s="46" t="s">
        <v>40</v>
      </c>
      <c r="B23" s="1" t="s">
        <v>24</v>
      </c>
      <c r="C23" s="28" t="s">
        <v>13</v>
      </c>
      <c r="D23" s="36" t="s">
        <v>116</v>
      </c>
      <c r="E23" s="36" t="s">
        <v>116</v>
      </c>
      <c r="F23" s="36" t="s">
        <v>116</v>
      </c>
      <c r="G23" s="36" t="s">
        <v>116</v>
      </c>
    </row>
    <row r="24" spans="1:7" ht="22.5" customHeight="1">
      <c r="A24" s="47"/>
      <c r="B24" s="2" t="s">
        <v>25</v>
      </c>
      <c r="C24" s="28" t="s">
        <v>11</v>
      </c>
      <c r="D24" s="36" t="s">
        <v>116</v>
      </c>
      <c r="E24" s="36" t="s">
        <v>116</v>
      </c>
      <c r="F24" s="36" t="s">
        <v>116</v>
      </c>
      <c r="G24" s="36" t="s">
        <v>116</v>
      </c>
    </row>
    <row r="25" spans="1:7" ht="38.25">
      <c r="A25" s="5" t="s">
        <v>51</v>
      </c>
      <c r="B25" s="5" t="s">
        <v>24</v>
      </c>
      <c r="C25" s="28" t="s">
        <v>72</v>
      </c>
      <c r="D25" s="36" t="s">
        <v>116</v>
      </c>
      <c r="E25" s="36" t="s">
        <v>116</v>
      </c>
      <c r="F25" s="36" t="s">
        <v>116</v>
      </c>
      <c r="G25" s="36" t="s">
        <v>116</v>
      </c>
    </row>
    <row r="26" spans="1:7" ht="63.75">
      <c r="A26" s="5" t="s">
        <v>42</v>
      </c>
      <c r="B26" s="5" t="s">
        <v>24</v>
      </c>
      <c r="C26" s="28" t="s">
        <v>57</v>
      </c>
      <c r="D26" s="36" t="s">
        <v>116</v>
      </c>
      <c r="E26" s="36" t="s">
        <v>116</v>
      </c>
      <c r="F26" s="36" t="s">
        <v>116</v>
      </c>
      <c r="G26" s="36" t="s">
        <v>116</v>
      </c>
    </row>
    <row r="27" spans="1:7" ht="66.75" customHeight="1">
      <c r="A27" s="5" t="s">
        <v>52</v>
      </c>
      <c r="B27" s="5" t="s">
        <v>24</v>
      </c>
      <c r="C27" s="28" t="s">
        <v>57</v>
      </c>
      <c r="D27" s="35">
        <v>22.5</v>
      </c>
      <c r="E27" s="35">
        <f>D27</f>
        <v>22.5</v>
      </c>
      <c r="F27" s="34">
        <f>D27-E27</f>
        <v>0</v>
      </c>
      <c r="G27" s="2"/>
    </row>
    <row r="28" spans="1:7" ht="66.75" customHeight="1">
      <c r="A28" s="5" t="s">
        <v>43</v>
      </c>
      <c r="B28" s="5" t="s">
        <v>24</v>
      </c>
      <c r="C28" s="28" t="s">
        <v>55</v>
      </c>
      <c r="D28" s="36" t="s">
        <v>116</v>
      </c>
      <c r="E28" s="36" t="s">
        <v>116</v>
      </c>
      <c r="F28" s="36" t="s">
        <v>116</v>
      </c>
      <c r="G28" s="36" t="s">
        <v>116</v>
      </c>
    </row>
    <row r="29" spans="1:7" ht="44.25" customHeight="1">
      <c r="A29" s="56" t="s">
        <v>4</v>
      </c>
      <c r="B29" s="5" t="s">
        <v>24</v>
      </c>
      <c r="C29" s="28" t="s">
        <v>7</v>
      </c>
      <c r="D29" s="36" t="s">
        <v>116</v>
      </c>
      <c r="E29" s="36" t="s">
        <v>116</v>
      </c>
      <c r="F29" s="36" t="s">
        <v>116</v>
      </c>
      <c r="G29" s="36" t="s">
        <v>116</v>
      </c>
    </row>
    <row r="30" spans="1:7" ht="36.75" customHeight="1">
      <c r="A30" s="57"/>
      <c r="B30" s="5" t="s">
        <v>31</v>
      </c>
      <c r="C30" s="28" t="s">
        <v>44</v>
      </c>
      <c r="D30" s="36" t="s">
        <v>116</v>
      </c>
      <c r="E30" s="36" t="s">
        <v>116</v>
      </c>
      <c r="F30" s="36" t="s">
        <v>116</v>
      </c>
      <c r="G30" s="36" t="s">
        <v>116</v>
      </c>
    </row>
    <row r="31" spans="1:7" ht="66" customHeight="1">
      <c r="A31" s="6" t="s">
        <v>53</v>
      </c>
      <c r="B31" s="5" t="s">
        <v>24</v>
      </c>
      <c r="C31" s="28" t="s">
        <v>6</v>
      </c>
      <c r="D31" s="36" t="s">
        <v>116</v>
      </c>
      <c r="E31" s="36" t="s">
        <v>116</v>
      </c>
      <c r="F31" s="36" t="s">
        <v>116</v>
      </c>
      <c r="G31" s="36" t="s">
        <v>116</v>
      </c>
    </row>
    <row r="32" spans="1:7" ht="39" customHeight="1">
      <c r="A32" s="54" t="s">
        <v>3</v>
      </c>
      <c r="B32" s="5" t="s">
        <v>24</v>
      </c>
      <c r="C32" s="28" t="s">
        <v>12</v>
      </c>
      <c r="D32" s="37">
        <v>79849</v>
      </c>
      <c r="E32" s="37">
        <v>79849</v>
      </c>
      <c r="F32" s="38">
        <f>D32-E32</f>
        <v>0</v>
      </c>
      <c r="G32" s="2"/>
    </row>
    <row r="33" spans="1:7" ht="24.75" customHeight="1">
      <c r="A33" s="55"/>
      <c r="B33" s="5" t="s">
        <v>31</v>
      </c>
      <c r="C33" s="28" t="s">
        <v>1</v>
      </c>
      <c r="D33" s="37">
        <v>5.66</v>
      </c>
      <c r="E33" s="37">
        <v>5.66</v>
      </c>
      <c r="F33" s="38">
        <f>D33-E33</f>
        <v>0</v>
      </c>
      <c r="G33" s="2"/>
    </row>
    <row r="34" spans="1:7" ht="24.75" customHeight="1">
      <c r="A34" s="54" t="s">
        <v>5</v>
      </c>
      <c r="B34" s="5" t="s">
        <v>24</v>
      </c>
      <c r="C34" s="28" t="s">
        <v>13</v>
      </c>
      <c r="D34" s="37">
        <v>179843</v>
      </c>
      <c r="E34" s="37">
        <v>100740</v>
      </c>
      <c r="F34" s="38">
        <f>D34-E34</f>
        <v>79103</v>
      </c>
      <c r="G34" s="2"/>
    </row>
    <row r="35" spans="1:7" ht="36.75" customHeight="1">
      <c r="A35" s="55"/>
      <c r="B35" s="5" t="s">
        <v>31</v>
      </c>
      <c r="C35" s="28" t="s">
        <v>1</v>
      </c>
      <c r="D35" s="37">
        <v>4</v>
      </c>
      <c r="E35" s="37">
        <v>4</v>
      </c>
      <c r="F35" s="38">
        <f>D35-E35</f>
        <v>0</v>
      </c>
      <c r="G35" s="2"/>
    </row>
    <row r="36" spans="1:7" ht="46.5" customHeight="1">
      <c r="A36" s="3" t="s">
        <v>45</v>
      </c>
      <c r="B36" s="1" t="s">
        <v>24</v>
      </c>
      <c r="C36" s="28" t="s">
        <v>14</v>
      </c>
      <c r="D36" s="36" t="s">
        <v>116</v>
      </c>
      <c r="E36" s="36" t="s">
        <v>116</v>
      </c>
      <c r="F36" s="36" t="s">
        <v>116</v>
      </c>
      <c r="G36" s="36" t="s">
        <v>116</v>
      </c>
    </row>
    <row r="37" spans="1:7" ht="51" customHeight="1">
      <c r="A37" s="3" t="s">
        <v>46</v>
      </c>
      <c r="B37" s="1" t="s">
        <v>24</v>
      </c>
      <c r="C37" s="28" t="s">
        <v>47</v>
      </c>
      <c r="D37" s="36" t="s">
        <v>116</v>
      </c>
      <c r="E37" s="36" t="s">
        <v>116</v>
      </c>
      <c r="F37" s="36" t="s">
        <v>116</v>
      </c>
      <c r="G37" s="36" t="s">
        <v>116</v>
      </c>
    </row>
    <row r="38" spans="1:7" ht="76.5">
      <c r="A38" s="3" t="s">
        <v>89</v>
      </c>
      <c r="B38" s="1" t="s">
        <v>31</v>
      </c>
      <c r="C38" s="28" t="s">
        <v>33</v>
      </c>
      <c r="D38" s="37">
        <v>75</v>
      </c>
      <c r="E38" s="37">
        <v>76</v>
      </c>
      <c r="F38" s="38">
        <f>E38-D38</f>
        <v>1</v>
      </c>
      <c r="G38" s="2"/>
    </row>
    <row r="41" spans="1:7" ht="15.75">
      <c r="A41" s="45" t="s">
        <v>119</v>
      </c>
      <c r="B41" s="45"/>
      <c r="C41" s="45"/>
      <c r="D41" s="39"/>
      <c r="E41" s="39"/>
      <c r="F41" s="45" t="s">
        <v>121</v>
      </c>
      <c r="G41" s="42"/>
    </row>
  </sheetData>
  <sheetProtection/>
  <mergeCells count="14">
    <mergeCell ref="A7:A8"/>
    <mergeCell ref="A9:A10"/>
    <mergeCell ref="A11:A12"/>
    <mergeCell ref="A13:A14"/>
    <mergeCell ref="A23:A24"/>
    <mergeCell ref="A17:A18"/>
    <mergeCell ref="A15:A16"/>
    <mergeCell ref="A3:G4"/>
    <mergeCell ref="E1:G2"/>
    <mergeCell ref="A34:A35"/>
    <mergeCell ref="A32:A33"/>
    <mergeCell ref="A19:A20"/>
    <mergeCell ref="A21:A22"/>
    <mergeCell ref="A29:A30"/>
  </mergeCells>
  <printOptions horizontalCentered="1"/>
  <pageMargins left="0.35433070866141736" right="0.35433070866141736" top="0.5905511811023623" bottom="0.7874015748031497" header="0.11811023622047245" footer="0.31496062992125984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E1" sqref="E1:G2"/>
    </sheetView>
  </sheetViews>
  <sheetFormatPr defaultColWidth="9.140625" defaultRowHeight="12.75"/>
  <cols>
    <col min="1" max="1" width="21.00390625" style="0" customWidth="1"/>
    <col min="2" max="2" width="15.57421875" style="0" customWidth="1"/>
    <col min="3" max="3" width="15.421875" style="0" customWidth="1"/>
    <col min="4" max="4" width="12.7109375" style="0" customWidth="1"/>
    <col min="5" max="5" width="15.140625" style="0" customWidth="1"/>
    <col min="6" max="6" width="16.57421875" style="0" customWidth="1"/>
    <col min="7" max="7" width="13.57421875" style="0" customWidth="1"/>
  </cols>
  <sheetData>
    <row r="1" spans="1:7" ht="15.75" customHeight="1">
      <c r="A1" s="7"/>
      <c r="B1" s="7"/>
      <c r="C1" s="7"/>
      <c r="D1" s="7"/>
      <c r="E1" s="53" t="s">
        <v>128</v>
      </c>
      <c r="F1" s="53"/>
      <c r="G1" s="53"/>
    </row>
    <row r="2" spans="1:7" ht="12.75" customHeight="1">
      <c r="A2" s="7"/>
      <c r="B2" s="7"/>
      <c r="C2" s="7"/>
      <c r="D2" s="7"/>
      <c r="E2" s="53"/>
      <c r="F2" s="53"/>
      <c r="G2" s="53"/>
    </row>
    <row r="3" spans="1:7" ht="129" customHeight="1">
      <c r="A3" s="58" t="s">
        <v>123</v>
      </c>
      <c r="B3" s="58"/>
      <c r="C3" s="58"/>
      <c r="D3" s="58"/>
      <c r="E3" s="58"/>
      <c r="F3" s="58"/>
      <c r="G3" s="58"/>
    </row>
    <row r="4" spans="1:7" ht="87" customHeight="1">
      <c r="A4" s="14" t="s">
        <v>61</v>
      </c>
      <c r="B4" s="14" t="s">
        <v>22</v>
      </c>
      <c r="C4" s="14" t="s">
        <v>23</v>
      </c>
      <c r="D4" s="14" t="s">
        <v>26</v>
      </c>
      <c r="E4" s="14" t="s">
        <v>27</v>
      </c>
      <c r="F4" s="14" t="s">
        <v>34</v>
      </c>
      <c r="G4" s="14" t="s">
        <v>62</v>
      </c>
    </row>
    <row r="5" spans="1:7" ht="15" customHeight="1">
      <c r="A5" s="18">
        <v>1</v>
      </c>
      <c r="B5" s="14">
        <v>2</v>
      </c>
      <c r="C5" s="18">
        <v>3</v>
      </c>
      <c r="D5" s="14">
        <v>4</v>
      </c>
      <c r="E5" s="18">
        <v>5</v>
      </c>
      <c r="F5" s="14">
        <v>6</v>
      </c>
      <c r="G5" s="18">
        <v>7</v>
      </c>
    </row>
    <row r="6" spans="1:7" ht="19.5" customHeight="1">
      <c r="A6" s="46" t="s">
        <v>70</v>
      </c>
      <c r="B6" s="1" t="s">
        <v>24</v>
      </c>
      <c r="C6" s="28" t="s">
        <v>56</v>
      </c>
      <c r="D6" s="36" t="s">
        <v>116</v>
      </c>
      <c r="E6" s="36" t="s">
        <v>116</v>
      </c>
      <c r="F6" s="36" t="s">
        <v>116</v>
      </c>
      <c r="G6" s="36" t="s">
        <v>116</v>
      </c>
    </row>
    <row r="7" spans="1:7" ht="19.5" customHeight="1">
      <c r="A7" s="47"/>
      <c r="B7" s="2" t="s">
        <v>25</v>
      </c>
      <c r="C7" s="28" t="s">
        <v>11</v>
      </c>
      <c r="D7" s="36" t="s">
        <v>116</v>
      </c>
      <c r="E7" s="36" t="s">
        <v>116</v>
      </c>
      <c r="F7" s="36" t="s">
        <v>116</v>
      </c>
      <c r="G7" s="36" t="s">
        <v>116</v>
      </c>
    </row>
    <row r="8" spans="1:7" ht="19.5" customHeight="1">
      <c r="A8" s="46" t="s">
        <v>71</v>
      </c>
      <c r="B8" s="1" t="s">
        <v>24</v>
      </c>
      <c r="C8" s="28" t="s">
        <v>12</v>
      </c>
      <c r="D8" s="36" t="s">
        <v>116</v>
      </c>
      <c r="E8" s="36" t="s">
        <v>116</v>
      </c>
      <c r="F8" s="36" t="s">
        <v>116</v>
      </c>
      <c r="G8" s="36" t="s">
        <v>116</v>
      </c>
    </row>
    <row r="9" spans="1:7" ht="22.5" customHeight="1">
      <c r="A9" s="47"/>
      <c r="B9" s="2" t="s">
        <v>25</v>
      </c>
      <c r="C9" s="28" t="s">
        <v>11</v>
      </c>
      <c r="D9" s="36" t="s">
        <v>116</v>
      </c>
      <c r="E9" s="36" t="s">
        <v>116</v>
      </c>
      <c r="F9" s="36" t="s">
        <v>116</v>
      </c>
      <c r="G9" s="36" t="s">
        <v>116</v>
      </c>
    </row>
    <row r="10" spans="1:7" ht="22.5" customHeight="1">
      <c r="A10" s="46" t="s">
        <v>35</v>
      </c>
      <c r="B10" s="1" t="s">
        <v>24</v>
      </c>
      <c r="C10" s="28" t="s">
        <v>13</v>
      </c>
      <c r="D10" s="36" t="s">
        <v>116</v>
      </c>
      <c r="E10" s="36" t="s">
        <v>116</v>
      </c>
      <c r="F10" s="36" t="s">
        <v>116</v>
      </c>
      <c r="G10" s="36" t="s">
        <v>116</v>
      </c>
    </row>
    <row r="11" spans="1:7" ht="22.5" customHeight="1">
      <c r="A11" s="47"/>
      <c r="B11" s="2" t="s">
        <v>25</v>
      </c>
      <c r="C11" s="28" t="s">
        <v>11</v>
      </c>
      <c r="D11" s="36" t="s">
        <v>116</v>
      </c>
      <c r="E11" s="36" t="s">
        <v>116</v>
      </c>
      <c r="F11" s="36" t="s">
        <v>116</v>
      </c>
      <c r="G11" s="36" t="s">
        <v>116</v>
      </c>
    </row>
    <row r="12" spans="1:7" ht="22.5" customHeight="1">
      <c r="A12" s="46" t="s">
        <v>28</v>
      </c>
      <c r="B12" s="1" t="s">
        <v>24</v>
      </c>
      <c r="C12" s="28" t="s">
        <v>36</v>
      </c>
      <c r="D12" s="36" t="s">
        <v>116</v>
      </c>
      <c r="E12" s="36" t="s">
        <v>116</v>
      </c>
      <c r="F12" s="36" t="s">
        <v>116</v>
      </c>
      <c r="G12" s="36" t="s">
        <v>116</v>
      </c>
    </row>
    <row r="13" spans="1:7" ht="22.5" customHeight="1">
      <c r="A13" s="47"/>
      <c r="B13" s="2" t="s">
        <v>25</v>
      </c>
      <c r="C13" s="28" t="s">
        <v>11</v>
      </c>
      <c r="D13" s="36" t="s">
        <v>116</v>
      </c>
      <c r="E13" s="36" t="s">
        <v>116</v>
      </c>
      <c r="F13" s="36" t="s">
        <v>116</v>
      </c>
      <c r="G13" s="36" t="s">
        <v>116</v>
      </c>
    </row>
    <row r="14" spans="1:7" ht="22.5" customHeight="1">
      <c r="A14" s="46" t="s">
        <v>37</v>
      </c>
      <c r="B14" s="1" t="s">
        <v>24</v>
      </c>
      <c r="C14" s="28" t="s">
        <v>36</v>
      </c>
      <c r="D14" s="36" t="s">
        <v>116</v>
      </c>
      <c r="E14" s="36" t="s">
        <v>116</v>
      </c>
      <c r="F14" s="36" t="s">
        <v>116</v>
      </c>
      <c r="G14" s="36" t="s">
        <v>116</v>
      </c>
    </row>
    <row r="15" spans="1:7" ht="22.5" customHeight="1">
      <c r="A15" s="47"/>
      <c r="B15" s="2" t="s">
        <v>25</v>
      </c>
      <c r="C15" s="28" t="s">
        <v>11</v>
      </c>
      <c r="D15" s="36" t="s">
        <v>116</v>
      </c>
      <c r="E15" s="36" t="s">
        <v>116</v>
      </c>
      <c r="F15" s="36" t="s">
        <v>116</v>
      </c>
      <c r="G15" s="36" t="s">
        <v>116</v>
      </c>
    </row>
    <row r="16" spans="1:7" ht="22.5" customHeight="1">
      <c r="A16" s="46" t="s">
        <v>29</v>
      </c>
      <c r="B16" s="1" t="s">
        <v>24</v>
      </c>
      <c r="C16" s="28" t="s">
        <v>13</v>
      </c>
      <c r="D16" s="37">
        <f>'Выполнение мероприятий'!E14+'Выполнение мероприятий'!E16</f>
        <v>53600</v>
      </c>
      <c r="E16" s="37">
        <f>D16</f>
        <v>53600</v>
      </c>
      <c r="F16" s="38">
        <f>D16-E16</f>
        <v>0</v>
      </c>
      <c r="G16" s="2"/>
    </row>
    <row r="17" spans="1:7" ht="22.5" customHeight="1">
      <c r="A17" s="47"/>
      <c r="B17" s="2" t="s">
        <v>25</v>
      </c>
      <c r="C17" s="28" t="s">
        <v>11</v>
      </c>
      <c r="D17" s="37">
        <f>('Выполнение мероприятий'!H14+'Выполнение мероприятий'!H16)/1000</f>
        <v>1263.693</v>
      </c>
      <c r="E17" s="37">
        <f>('Выполнение мероприятий'!L14+'Выполнение мероприятий'!L16)/1000</f>
        <v>1136.069</v>
      </c>
      <c r="F17" s="38">
        <f>E17-D17</f>
        <v>-127.62400000000002</v>
      </c>
      <c r="G17" s="1" t="s">
        <v>115</v>
      </c>
    </row>
    <row r="18" spans="1:7" ht="22.5" customHeight="1">
      <c r="A18" s="46" t="s">
        <v>41</v>
      </c>
      <c r="B18" s="1" t="s">
        <v>24</v>
      </c>
      <c r="C18" s="28" t="s">
        <v>13</v>
      </c>
      <c r="D18" s="36" t="s">
        <v>116</v>
      </c>
      <c r="E18" s="36" t="s">
        <v>116</v>
      </c>
      <c r="F18" s="36" t="s">
        <v>116</v>
      </c>
      <c r="G18" s="36" t="s">
        <v>116</v>
      </c>
    </row>
    <row r="19" spans="1:7" ht="22.5" customHeight="1">
      <c r="A19" s="47"/>
      <c r="B19" s="2" t="s">
        <v>25</v>
      </c>
      <c r="C19" s="28" t="s">
        <v>11</v>
      </c>
      <c r="D19" s="36" t="s">
        <v>116</v>
      </c>
      <c r="E19" s="36" t="s">
        <v>116</v>
      </c>
      <c r="F19" s="36" t="s">
        <v>116</v>
      </c>
      <c r="G19" s="36" t="s">
        <v>116</v>
      </c>
    </row>
    <row r="20" spans="1:7" ht="86.25" customHeight="1">
      <c r="A20" s="10" t="s">
        <v>63</v>
      </c>
      <c r="B20" s="1" t="s">
        <v>24</v>
      </c>
      <c r="C20" s="28" t="s">
        <v>55</v>
      </c>
      <c r="D20" s="37">
        <v>0.18</v>
      </c>
      <c r="E20" s="37">
        <v>0.18</v>
      </c>
      <c r="F20" s="38">
        <f aca="true" t="shared" si="0" ref="F20:F25">E20-D20</f>
        <v>0</v>
      </c>
      <c r="G20" s="2"/>
    </row>
    <row r="21" spans="1:7" ht="81" customHeight="1">
      <c r="A21" s="10" t="s">
        <v>54</v>
      </c>
      <c r="B21" s="1" t="s">
        <v>24</v>
      </c>
      <c r="C21" s="28" t="s">
        <v>55</v>
      </c>
      <c r="D21" s="37">
        <v>0.01</v>
      </c>
      <c r="E21" s="37">
        <v>0.01</v>
      </c>
      <c r="F21" s="38">
        <f t="shared" si="0"/>
        <v>0</v>
      </c>
      <c r="G21" s="2"/>
    </row>
    <row r="22" spans="1:7" ht="81" customHeight="1">
      <c r="A22" s="10" t="s">
        <v>73</v>
      </c>
      <c r="B22" s="2" t="s">
        <v>31</v>
      </c>
      <c r="C22" s="28" t="s">
        <v>33</v>
      </c>
      <c r="D22" s="37">
        <v>100</v>
      </c>
      <c r="E22" s="37">
        <v>100</v>
      </c>
      <c r="F22" s="38">
        <f t="shared" si="0"/>
        <v>0</v>
      </c>
      <c r="G22" s="2"/>
    </row>
    <row r="23" spans="1:7" ht="76.5">
      <c r="A23" s="10" t="s">
        <v>74</v>
      </c>
      <c r="B23" s="2" t="s">
        <v>31</v>
      </c>
      <c r="C23" s="28" t="s">
        <v>33</v>
      </c>
      <c r="D23" s="37">
        <v>12</v>
      </c>
      <c r="E23" s="37">
        <v>12</v>
      </c>
      <c r="F23" s="38">
        <f t="shared" si="0"/>
        <v>0</v>
      </c>
      <c r="G23" s="2"/>
    </row>
    <row r="24" spans="1:7" ht="49.5" customHeight="1">
      <c r="A24" s="5" t="s">
        <v>59</v>
      </c>
      <c r="B24" s="2" t="s">
        <v>31</v>
      </c>
      <c r="C24" s="28" t="s">
        <v>33</v>
      </c>
      <c r="D24" s="37">
        <v>10</v>
      </c>
      <c r="E24" s="37">
        <v>10</v>
      </c>
      <c r="F24" s="38">
        <f t="shared" si="0"/>
        <v>0</v>
      </c>
      <c r="G24" s="2"/>
    </row>
    <row r="25" spans="1:7" ht="86.25" customHeight="1">
      <c r="A25" s="3" t="s">
        <v>89</v>
      </c>
      <c r="B25" s="1" t="s">
        <v>31</v>
      </c>
      <c r="C25" s="28" t="s">
        <v>33</v>
      </c>
      <c r="D25" s="37">
        <v>75</v>
      </c>
      <c r="E25" s="37">
        <v>77</v>
      </c>
      <c r="F25" s="38">
        <f t="shared" si="0"/>
        <v>2</v>
      </c>
      <c r="G25" s="2"/>
    </row>
    <row r="28" spans="1:7" ht="15.75">
      <c r="A28" s="45" t="s">
        <v>119</v>
      </c>
      <c r="B28" s="45"/>
      <c r="C28" s="45"/>
      <c r="D28" s="39"/>
      <c r="E28" s="39"/>
      <c r="F28" s="45" t="s">
        <v>121</v>
      </c>
      <c r="G28" s="42"/>
    </row>
  </sheetData>
  <sheetProtection/>
  <mergeCells count="9">
    <mergeCell ref="E1:G2"/>
    <mergeCell ref="A18:A19"/>
    <mergeCell ref="A12:A13"/>
    <mergeCell ref="A14:A15"/>
    <mergeCell ref="A3:G3"/>
    <mergeCell ref="A6:A7"/>
    <mergeCell ref="A8:A9"/>
    <mergeCell ref="A10:A11"/>
    <mergeCell ref="A16:A1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21.00390625" style="0" customWidth="1"/>
    <col min="2" max="2" width="15.57421875" style="0" customWidth="1"/>
    <col min="3" max="3" width="15.421875" style="0" customWidth="1"/>
    <col min="4" max="4" width="12.7109375" style="0" customWidth="1"/>
    <col min="5" max="5" width="15.140625" style="0" customWidth="1"/>
    <col min="6" max="6" width="16.57421875" style="0" customWidth="1"/>
    <col min="7" max="7" width="13.57421875" style="0" customWidth="1"/>
  </cols>
  <sheetData>
    <row r="2" spans="1:7" ht="15.75">
      <c r="A2" s="7"/>
      <c r="B2" s="7"/>
      <c r="C2" s="7"/>
      <c r="D2" s="7"/>
      <c r="E2" s="7"/>
      <c r="F2" s="59" t="s">
        <v>15</v>
      </c>
      <c r="G2" s="59"/>
    </row>
    <row r="3" spans="1:7" ht="12.75">
      <c r="A3" s="7"/>
      <c r="B3" s="7"/>
      <c r="C3" s="7"/>
      <c r="D3" s="7"/>
      <c r="E3" s="7"/>
      <c r="F3" s="7"/>
      <c r="G3" s="7"/>
    </row>
    <row r="4" spans="1:7" ht="132" customHeight="1">
      <c r="A4" s="58" t="s">
        <v>65</v>
      </c>
      <c r="B4" s="58"/>
      <c r="C4" s="58"/>
      <c r="D4" s="58"/>
      <c r="E4" s="58"/>
      <c r="F4" s="58"/>
      <c r="G4" s="58"/>
    </row>
    <row r="5" spans="1:7" ht="75" customHeight="1">
      <c r="A5" s="14" t="s">
        <v>61</v>
      </c>
      <c r="B5" s="14" t="s">
        <v>22</v>
      </c>
      <c r="C5" s="14" t="s">
        <v>23</v>
      </c>
      <c r="D5" s="14" t="s">
        <v>26</v>
      </c>
      <c r="E5" s="14" t="s">
        <v>27</v>
      </c>
      <c r="F5" s="14" t="s">
        <v>34</v>
      </c>
      <c r="G5" s="14" t="s">
        <v>62</v>
      </c>
    </row>
    <row r="6" spans="1:7" ht="15" customHeight="1">
      <c r="A6" s="18">
        <v>1</v>
      </c>
      <c r="B6" s="14">
        <v>2</v>
      </c>
      <c r="C6" s="18">
        <v>3</v>
      </c>
      <c r="D6" s="14">
        <v>4</v>
      </c>
      <c r="E6" s="18">
        <v>5</v>
      </c>
      <c r="F6" s="14">
        <v>6</v>
      </c>
      <c r="G6" s="18">
        <v>7</v>
      </c>
    </row>
    <row r="7" spans="1:7" ht="26.25" customHeight="1">
      <c r="A7" s="46" t="s">
        <v>70</v>
      </c>
      <c r="B7" s="1" t="s">
        <v>24</v>
      </c>
      <c r="C7" s="28" t="s">
        <v>0</v>
      </c>
      <c r="D7" s="1"/>
      <c r="E7" s="5"/>
      <c r="F7" s="2"/>
      <c r="G7" s="2"/>
    </row>
    <row r="8" spans="1:7" ht="26.25" customHeight="1">
      <c r="A8" s="47"/>
      <c r="B8" s="2" t="s">
        <v>25</v>
      </c>
      <c r="C8" s="28" t="s">
        <v>11</v>
      </c>
      <c r="D8" s="1"/>
      <c r="E8" s="5"/>
      <c r="F8" s="2"/>
      <c r="G8" s="2"/>
    </row>
    <row r="9" spans="1:7" ht="26.25" customHeight="1">
      <c r="A9" s="46" t="s">
        <v>71</v>
      </c>
      <c r="B9" s="1" t="s">
        <v>24</v>
      </c>
      <c r="C9" s="28" t="s">
        <v>0</v>
      </c>
      <c r="D9" s="1"/>
      <c r="E9" s="5"/>
      <c r="F9" s="2"/>
      <c r="G9" s="2"/>
    </row>
    <row r="10" spans="1:7" ht="26.25" customHeight="1">
      <c r="A10" s="47"/>
      <c r="B10" s="2" t="s">
        <v>25</v>
      </c>
      <c r="C10" s="28" t="s">
        <v>11</v>
      </c>
      <c r="D10" s="1"/>
      <c r="E10" s="5"/>
      <c r="F10" s="2"/>
      <c r="G10" s="2"/>
    </row>
    <row r="11" spans="1:7" ht="26.25" customHeight="1">
      <c r="A11" s="46" t="s">
        <v>35</v>
      </c>
      <c r="B11" s="1" t="s">
        <v>24</v>
      </c>
      <c r="C11" s="28" t="s">
        <v>13</v>
      </c>
      <c r="D11" s="1"/>
      <c r="E11" s="5"/>
      <c r="F11" s="2"/>
      <c r="G11" s="2"/>
    </row>
    <row r="12" spans="1:7" ht="26.25" customHeight="1">
      <c r="A12" s="47"/>
      <c r="B12" s="2" t="s">
        <v>25</v>
      </c>
      <c r="C12" s="28" t="s">
        <v>11</v>
      </c>
      <c r="D12" s="1"/>
      <c r="E12" s="5"/>
      <c r="F12" s="2"/>
      <c r="G12" s="2"/>
    </row>
    <row r="13" spans="1:7" ht="26.25" customHeight="1">
      <c r="A13" s="46" t="s">
        <v>28</v>
      </c>
      <c r="B13" s="1" t="s">
        <v>24</v>
      </c>
      <c r="C13" s="28" t="s">
        <v>36</v>
      </c>
      <c r="D13" s="1"/>
      <c r="E13" s="5"/>
      <c r="F13" s="2"/>
      <c r="G13" s="2"/>
    </row>
    <row r="14" spans="1:7" ht="26.25" customHeight="1">
      <c r="A14" s="47"/>
      <c r="B14" s="2" t="s">
        <v>25</v>
      </c>
      <c r="C14" s="28" t="s">
        <v>11</v>
      </c>
      <c r="D14" s="1"/>
      <c r="E14" s="5"/>
      <c r="F14" s="2"/>
      <c r="G14" s="2"/>
    </row>
    <row r="15" spans="1:7" ht="26.25" customHeight="1">
      <c r="A15" s="46" t="s">
        <v>37</v>
      </c>
      <c r="B15" s="1" t="s">
        <v>24</v>
      </c>
      <c r="C15" s="28" t="s">
        <v>36</v>
      </c>
      <c r="D15" s="1"/>
      <c r="E15" s="5"/>
      <c r="F15" s="2"/>
      <c r="G15" s="2"/>
    </row>
    <row r="16" spans="1:7" ht="26.25" customHeight="1">
      <c r="A16" s="47"/>
      <c r="B16" s="2" t="s">
        <v>25</v>
      </c>
      <c r="C16" s="28" t="s">
        <v>11</v>
      </c>
      <c r="D16" s="1"/>
      <c r="E16" s="5"/>
      <c r="F16" s="2"/>
      <c r="G16" s="2"/>
    </row>
    <row r="17" spans="1:7" ht="26.25" customHeight="1">
      <c r="A17" s="46" t="s">
        <v>29</v>
      </c>
      <c r="B17" s="1" t="s">
        <v>24</v>
      </c>
      <c r="C17" s="28" t="s">
        <v>13</v>
      </c>
      <c r="D17" s="1"/>
      <c r="E17" s="5"/>
      <c r="F17" s="2"/>
      <c r="G17" s="2"/>
    </row>
    <row r="18" spans="1:7" ht="26.25" customHeight="1">
      <c r="A18" s="47"/>
      <c r="B18" s="2" t="s">
        <v>25</v>
      </c>
      <c r="C18" s="28" t="s">
        <v>11</v>
      </c>
      <c r="D18" s="1"/>
      <c r="E18" s="5"/>
      <c r="F18" s="2"/>
      <c r="G18" s="2"/>
    </row>
    <row r="19" spans="1:7" ht="26.25" customHeight="1">
      <c r="A19" s="46" t="s">
        <v>40</v>
      </c>
      <c r="B19" s="1" t="s">
        <v>24</v>
      </c>
      <c r="C19" s="28" t="s">
        <v>13</v>
      </c>
      <c r="D19" s="1"/>
      <c r="E19" s="5"/>
      <c r="F19" s="2"/>
      <c r="G19" s="2"/>
    </row>
    <row r="20" spans="1:7" ht="26.25" customHeight="1">
      <c r="A20" s="47"/>
      <c r="B20" s="2" t="s">
        <v>25</v>
      </c>
      <c r="C20" s="28" t="s">
        <v>11</v>
      </c>
      <c r="D20" s="1"/>
      <c r="E20" s="5"/>
      <c r="F20" s="2"/>
      <c r="G20" s="2"/>
    </row>
    <row r="21" spans="1:7" ht="25.5">
      <c r="A21" s="3" t="s">
        <v>17</v>
      </c>
      <c r="B21" s="1" t="s">
        <v>24</v>
      </c>
      <c r="C21" s="28" t="s">
        <v>18</v>
      </c>
      <c r="D21" s="1"/>
      <c r="E21" s="5"/>
      <c r="F21" s="2"/>
      <c r="G21" s="2"/>
    </row>
    <row r="22" spans="1:7" ht="38.25">
      <c r="A22" s="3" t="s">
        <v>49</v>
      </c>
      <c r="B22" s="1" t="s">
        <v>24</v>
      </c>
      <c r="C22" s="28" t="s">
        <v>16</v>
      </c>
      <c r="D22" s="1"/>
      <c r="E22" s="5"/>
      <c r="F22" s="2"/>
      <c r="G22" s="2"/>
    </row>
    <row r="23" spans="1:7" ht="43.5" customHeight="1">
      <c r="A23" s="4" t="s">
        <v>19</v>
      </c>
      <c r="B23" s="1" t="s">
        <v>24</v>
      </c>
      <c r="C23" s="28" t="s">
        <v>20</v>
      </c>
      <c r="D23" s="1"/>
      <c r="E23" s="5"/>
      <c r="F23" s="2"/>
      <c r="G23" s="2"/>
    </row>
    <row r="24" spans="1:7" ht="84" customHeight="1">
      <c r="A24" s="3" t="s">
        <v>89</v>
      </c>
      <c r="B24" s="1" t="s">
        <v>31</v>
      </c>
      <c r="C24" s="28" t="s">
        <v>33</v>
      </c>
      <c r="D24" s="1"/>
      <c r="E24" s="5"/>
      <c r="F24" s="2"/>
      <c r="G24" s="2"/>
    </row>
    <row r="26" ht="409.5">
      <c r="A26" s="9" t="s">
        <v>48</v>
      </c>
    </row>
    <row r="27" ht="409.5">
      <c r="A27" s="8" t="s">
        <v>60</v>
      </c>
    </row>
  </sheetData>
  <sheetProtection/>
  <mergeCells count="9">
    <mergeCell ref="A15:A16"/>
    <mergeCell ref="A17:A18"/>
    <mergeCell ref="A19:A20"/>
    <mergeCell ref="A4:G4"/>
    <mergeCell ref="F2:G2"/>
    <mergeCell ref="A7:A8"/>
    <mergeCell ref="A9:A10"/>
    <mergeCell ref="A11:A12"/>
    <mergeCell ref="A13:A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21.00390625" style="0" customWidth="1"/>
    <col min="2" max="2" width="15.57421875" style="0" customWidth="1"/>
    <col min="3" max="3" width="15.421875" style="0" customWidth="1"/>
    <col min="4" max="4" width="12.7109375" style="0" customWidth="1"/>
    <col min="5" max="5" width="15.140625" style="0" customWidth="1"/>
    <col min="6" max="6" width="16.57421875" style="0" customWidth="1"/>
    <col min="7" max="7" width="13.57421875" style="0" customWidth="1"/>
  </cols>
  <sheetData>
    <row r="2" spans="1:7" ht="15.75">
      <c r="A2" s="7"/>
      <c r="B2" s="7"/>
      <c r="C2" s="7"/>
      <c r="D2" s="7"/>
      <c r="E2" s="7"/>
      <c r="F2" s="59" t="s">
        <v>21</v>
      </c>
      <c r="G2" s="59"/>
    </row>
    <row r="3" spans="1:7" ht="12.75">
      <c r="A3" s="7"/>
      <c r="B3" s="7"/>
      <c r="C3" s="7"/>
      <c r="D3" s="7"/>
      <c r="E3" s="7"/>
      <c r="F3" s="7"/>
      <c r="G3" s="7"/>
    </row>
    <row r="4" spans="1:7" ht="153.75" customHeight="1">
      <c r="A4" s="58" t="s">
        <v>90</v>
      </c>
      <c r="B4" s="58"/>
      <c r="C4" s="58"/>
      <c r="D4" s="58"/>
      <c r="E4" s="58"/>
      <c r="F4" s="58"/>
      <c r="G4" s="58"/>
    </row>
    <row r="5" spans="1:7" ht="87" customHeight="1">
      <c r="A5" s="14" t="s">
        <v>61</v>
      </c>
      <c r="B5" s="14" t="s">
        <v>22</v>
      </c>
      <c r="C5" s="14" t="s">
        <v>23</v>
      </c>
      <c r="D5" s="14" t="s">
        <v>26</v>
      </c>
      <c r="E5" s="14" t="s">
        <v>27</v>
      </c>
      <c r="F5" s="14" t="s">
        <v>34</v>
      </c>
      <c r="G5" s="14" t="s">
        <v>62</v>
      </c>
    </row>
    <row r="6" spans="1:7" ht="15" customHeight="1">
      <c r="A6" s="18">
        <v>1</v>
      </c>
      <c r="B6" s="14">
        <v>2</v>
      </c>
      <c r="C6" s="18">
        <v>3</v>
      </c>
      <c r="D6" s="14">
        <v>4</v>
      </c>
      <c r="E6" s="18">
        <v>5</v>
      </c>
      <c r="F6" s="14">
        <v>6</v>
      </c>
      <c r="G6" s="18">
        <v>7</v>
      </c>
    </row>
    <row r="7" spans="1:7" ht="19.5" customHeight="1">
      <c r="A7" s="46" t="s">
        <v>70</v>
      </c>
      <c r="B7" s="1" t="s">
        <v>24</v>
      </c>
      <c r="C7" s="28" t="s">
        <v>56</v>
      </c>
      <c r="D7" s="1"/>
      <c r="E7" s="5"/>
      <c r="F7" s="2"/>
      <c r="G7" s="2"/>
    </row>
    <row r="8" spans="1:7" ht="19.5" customHeight="1">
      <c r="A8" s="47"/>
      <c r="B8" s="2" t="s">
        <v>25</v>
      </c>
      <c r="C8" s="28" t="s">
        <v>11</v>
      </c>
      <c r="D8" s="1"/>
      <c r="E8" s="5"/>
      <c r="F8" s="2"/>
      <c r="G8" s="2"/>
    </row>
    <row r="9" spans="1:7" ht="19.5" customHeight="1">
      <c r="A9" s="46" t="s">
        <v>71</v>
      </c>
      <c r="B9" s="1" t="s">
        <v>24</v>
      </c>
      <c r="C9" s="28" t="s">
        <v>12</v>
      </c>
      <c r="D9" s="1"/>
      <c r="E9" s="5"/>
      <c r="F9" s="2"/>
      <c r="G9" s="2"/>
    </row>
    <row r="10" spans="1:7" ht="22.5" customHeight="1">
      <c r="A10" s="47"/>
      <c r="B10" s="2" t="s">
        <v>25</v>
      </c>
      <c r="C10" s="28" t="s">
        <v>11</v>
      </c>
      <c r="D10" s="1"/>
      <c r="E10" s="5"/>
      <c r="F10" s="2"/>
      <c r="G10" s="2"/>
    </row>
    <row r="11" spans="1:7" ht="22.5" customHeight="1">
      <c r="A11" s="46" t="s">
        <v>35</v>
      </c>
      <c r="B11" s="1" t="s">
        <v>24</v>
      </c>
      <c r="C11" s="28" t="s">
        <v>13</v>
      </c>
      <c r="D11" s="1"/>
      <c r="E11" s="5"/>
      <c r="F11" s="2"/>
      <c r="G11" s="2"/>
    </row>
    <row r="12" spans="1:7" ht="22.5" customHeight="1">
      <c r="A12" s="47"/>
      <c r="B12" s="2" t="s">
        <v>25</v>
      </c>
      <c r="C12" s="28" t="s">
        <v>11</v>
      </c>
      <c r="D12" s="1"/>
      <c r="E12" s="5"/>
      <c r="F12" s="2"/>
      <c r="G12" s="2"/>
    </row>
    <row r="13" spans="1:7" ht="22.5" customHeight="1">
      <c r="A13" s="46" t="s">
        <v>28</v>
      </c>
      <c r="B13" s="1" t="s">
        <v>24</v>
      </c>
      <c r="C13" s="28" t="s">
        <v>36</v>
      </c>
      <c r="D13" s="1"/>
      <c r="E13" s="5"/>
      <c r="F13" s="2"/>
      <c r="G13" s="2"/>
    </row>
    <row r="14" spans="1:7" ht="22.5" customHeight="1">
      <c r="A14" s="47"/>
      <c r="B14" s="2" t="s">
        <v>25</v>
      </c>
      <c r="C14" s="28" t="s">
        <v>11</v>
      </c>
      <c r="D14" s="1"/>
      <c r="E14" s="5"/>
      <c r="F14" s="2"/>
      <c r="G14" s="2"/>
    </row>
    <row r="15" spans="1:7" ht="22.5" customHeight="1">
      <c r="A15" s="46" t="s">
        <v>37</v>
      </c>
      <c r="B15" s="1" t="s">
        <v>24</v>
      </c>
      <c r="C15" s="28" t="s">
        <v>36</v>
      </c>
      <c r="D15" s="1"/>
      <c r="E15" s="5"/>
      <c r="F15" s="2"/>
      <c r="G15" s="2"/>
    </row>
    <row r="16" spans="1:7" ht="22.5" customHeight="1">
      <c r="A16" s="47"/>
      <c r="B16" s="2" t="s">
        <v>25</v>
      </c>
      <c r="C16" s="28" t="s">
        <v>11</v>
      </c>
      <c r="D16" s="1"/>
      <c r="E16" s="5"/>
      <c r="F16" s="2"/>
      <c r="G16" s="2"/>
    </row>
    <row r="17" spans="1:7" ht="22.5" customHeight="1">
      <c r="A17" s="46" t="s">
        <v>29</v>
      </c>
      <c r="B17" s="1" t="s">
        <v>24</v>
      </c>
      <c r="C17" s="28" t="s">
        <v>13</v>
      </c>
      <c r="D17" s="1"/>
      <c r="E17" s="5"/>
      <c r="F17" s="2"/>
      <c r="G17" s="2"/>
    </row>
    <row r="18" spans="1:7" ht="22.5" customHeight="1">
      <c r="A18" s="47"/>
      <c r="B18" s="2" t="s">
        <v>25</v>
      </c>
      <c r="C18" s="28" t="s">
        <v>11</v>
      </c>
      <c r="D18" s="1"/>
      <c r="E18" s="5"/>
      <c r="F18" s="2"/>
      <c r="G18" s="2"/>
    </row>
    <row r="19" spans="1:7" ht="22.5" customHeight="1">
      <c r="A19" s="46" t="s">
        <v>41</v>
      </c>
      <c r="B19" s="1" t="s">
        <v>24</v>
      </c>
      <c r="C19" s="28" t="s">
        <v>13</v>
      </c>
      <c r="D19" s="1"/>
      <c r="E19" s="5"/>
      <c r="F19" s="2"/>
      <c r="G19" s="2"/>
    </row>
    <row r="20" spans="1:7" ht="22.5" customHeight="1">
      <c r="A20" s="47"/>
      <c r="B20" s="2" t="s">
        <v>25</v>
      </c>
      <c r="C20" s="28" t="s">
        <v>11</v>
      </c>
      <c r="D20" s="1"/>
      <c r="E20" s="5"/>
      <c r="F20" s="2"/>
      <c r="G20" s="2"/>
    </row>
    <row r="21" spans="1:7" ht="42" customHeight="1">
      <c r="A21" s="10" t="s">
        <v>77</v>
      </c>
      <c r="B21" s="1" t="s">
        <v>31</v>
      </c>
      <c r="C21" s="28" t="s">
        <v>33</v>
      </c>
      <c r="D21" s="1"/>
      <c r="E21" s="5"/>
      <c r="F21" s="2"/>
      <c r="G21" s="2"/>
    </row>
    <row r="22" spans="1:7" ht="72" customHeight="1">
      <c r="A22" s="10" t="s">
        <v>75</v>
      </c>
      <c r="B22" s="1" t="s">
        <v>24</v>
      </c>
      <c r="C22" s="28" t="s">
        <v>55</v>
      </c>
      <c r="D22" s="1"/>
      <c r="E22" s="5"/>
      <c r="F22" s="2"/>
      <c r="G22" s="2"/>
    </row>
    <row r="23" spans="1:7" ht="93" customHeight="1">
      <c r="A23" s="10" t="s">
        <v>91</v>
      </c>
      <c r="B23" s="1" t="s">
        <v>24</v>
      </c>
      <c r="C23" s="28" t="s">
        <v>55</v>
      </c>
      <c r="D23" s="1"/>
      <c r="E23" s="5"/>
      <c r="F23" s="2"/>
      <c r="G23" s="2"/>
    </row>
    <row r="24" spans="1:7" ht="81" customHeight="1">
      <c r="A24" s="10" t="s">
        <v>76</v>
      </c>
      <c r="B24" s="1" t="s">
        <v>24</v>
      </c>
      <c r="C24" s="28" t="s">
        <v>78</v>
      </c>
      <c r="D24" s="1"/>
      <c r="E24" s="5"/>
      <c r="F24" s="2"/>
      <c r="G24" s="2"/>
    </row>
    <row r="25" spans="1:7" ht="81" customHeight="1">
      <c r="A25" s="10" t="s">
        <v>92</v>
      </c>
      <c r="B25" s="1" t="s">
        <v>24</v>
      </c>
      <c r="C25" s="28" t="s">
        <v>78</v>
      </c>
      <c r="D25" s="1"/>
      <c r="E25" s="5"/>
      <c r="F25" s="2"/>
      <c r="G25" s="2"/>
    </row>
    <row r="26" spans="1:7" ht="86.25" customHeight="1">
      <c r="A26" s="3" t="s">
        <v>89</v>
      </c>
      <c r="B26" s="1" t="s">
        <v>31</v>
      </c>
      <c r="C26" s="28" t="s">
        <v>33</v>
      </c>
      <c r="D26" s="1"/>
      <c r="E26" s="5"/>
      <c r="F26" s="2"/>
      <c r="G26" s="2"/>
    </row>
    <row r="28" ht="409.5">
      <c r="A28" s="9" t="s">
        <v>48</v>
      </c>
    </row>
    <row r="29" ht="409.5">
      <c r="A29" s="8" t="s">
        <v>60</v>
      </c>
    </row>
  </sheetData>
  <sheetProtection/>
  <mergeCells count="9">
    <mergeCell ref="A19:A20"/>
    <mergeCell ref="A13:A14"/>
    <mergeCell ref="A15:A16"/>
    <mergeCell ref="A4:G4"/>
    <mergeCell ref="F2:G2"/>
    <mergeCell ref="A7:A8"/>
    <mergeCell ref="A9:A10"/>
    <mergeCell ref="A11:A12"/>
    <mergeCell ref="A17:A18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="90" zoomScaleNormal="90" zoomScalePageLayoutView="0" workbookViewId="0" topLeftCell="A1">
      <selection activeCell="J1" sqref="J1:M2"/>
    </sheetView>
  </sheetViews>
  <sheetFormatPr defaultColWidth="9.140625" defaultRowHeight="12.75"/>
  <cols>
    <col min="1" max="1" width="6.28125" style="0" customWidth="1"/>
    <col min="2" max="2" width="12.57421875" style="0" customWidth="1"/>
    <col min="3" max="3" width="14.57421875" style="0" customWidth="1"/>
    <col min="4" max="4" width="14.7109375" style="0" customWidth="1"/>
    <col min="5" max="5" width="10.00390625" style="0" customWidth="1"/>
    <col min="6" max="6" width="9.57421875" style="0" customWidth="1"/>
    <col min="7" max="7" width="10.140625" style="0" customWidth="1"/>
    <col min="8" max="8" width="13.140625" style="0" customWidth="1"/>
    <col min="9" max="9" width="10.00390625" style="0" customWidth="1"/>
    <col min="10" max="10" width="10.421875" style="0" customWidth="1"/>
    <col min="11" max="11" width="12.00390625" style="0" customWidth="1"/>
    <col min="12" max="12" width="11.7109375" style="0" customWidth="1"/>
    <col min="13" max="13" width="11.421875" style="0" customWidth="1"/>
  </cols>
  <sheetData>
    <row r="1" spans="10:13" ht="12.75" customHeight="1">
      <c r="J1" s="63" t="s">
        <v>129</v>
      </c>
      <c r="K1" s="63"/>
      <c r="L1" s="63"/>
      <c r="M1" s="63"/>
    </row>
    <row r="2" spans="6:13" ht="26.25" customHeight="1">
      <c r="F2" s="68"/>
      <c r="G2" s="68"/>
      <c r="H2" s="68"/>
      <c r="J2" s="63"/>
      <c r="K2" s="63"/>
      <c r="L2" s="63"/>
      <c r="M2" s="63"/>
    </row>
    <row r="4" spans="1:13" ht="77.25" customHeight="1">
      <c r="A4" s="75" t="s">
        <v>124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25.5" customHeight="1">
      <c r="A5" s="62" t="s">
        <v>64</v>
      </c>
      <c r="B5" s="62" t="s">
        <v>9</v>
      </c>
      <c r="C5" s="60" t="s">
        <v>8</v>
      </c>
      <c r="D5" s="60" t="s">
        <v>68</v>
      </c>
      <c r="E5" s="72" t="s">
        <v>10</v>
      </c>
      <c r="F5" s="73"/>
      <c r="G5" s="73"/>
      <c r="H5" s="73"/>
      <c r="I5" s="73"/>
      <c r="J5" s="73"/>
      <c r="K5" s="73"/>
      <c r="L5" s="74"/>
      <c r="M5" s="60" t="s">
        <v>87</v>
      </c>
    </row>
    <row r="6" spans="1:13" ht="25.5" customHeight="1">
      <c r="A6" s="62"/>
      <c r="B6" s="62"/>
      <c r="C6" s="70"/>
      <c r="D6" s="70"/>
      <c r="E6" s="72" t="s">
        <v>82</v>
      </c>
      <c r="F6" s="73"/>
      <c r="G6" s="73"/>
      <c r="H6" s="74"/>
      <c r="I6" s="72" t="s">
        <v>83</v>
      </c>
      <c r="J6" s="73"/>
      <c r="K6" s="73"/>
      <c r="L6" s="74"/>
      <c r="M6" s="61"/>
    </row>
    <row r="7" spans="1:13" ht="57" customHeight="1">
      <c r="A7" s="62"/>
      <c r="B7" s="62"/>
      <c r="C7" s="70"/>
      <c r="D7" s="70"/>
      <c r="E7" s="62" t="s">
        <v>66</v>
      </c>
      <c r="F7" s="62"/>
      <c r="G7" s="62" t="s">
        <v>84</v>
      </c>
      <c r="H7" s="62" t="s">
        <v>85</v>
      </c>
      <c r="I7" s="62" t="s">
        <v>66</v>
      </c>
      <c r="J7" s="62"/>
      <c r="K7" s="62" t="s">
        <v>84</v>
      </c>
      <c r="L7" s="62" t="s">
        <v>86</v>
      </c>
      <c r="M7" s="61"/>
    </row>
    <row r="8" spans="1:13" ht="51.75" customHeight="1">
      <c r="A8" s="62"/>
      <c r="B8" s="69"/>
      <c r="C8" s="71"/>
      <c r="D8" s="71"/>
      <c r="E8" s="14" t="s">
        <v>67</v>
      </c>
      <c r="F8" s="14" t="s">
        <v>81</v>
      </c>
      <c r="G8" s="62"/>
      <c r="H8" s="62"/>
      <c r="I8" s="14" t="s">
        <v>67</v>
      </c>
      <c r="J8" s="14" t="s">
        <v>81</v>
      </c>
      <c r="K8" s="62"/>
      <c r="L8" s="62"/>
      <c r="M8" s="61"/>
    </row>
    <row r="9" spans="1:13" ht="12.75">
      <c r="A9" s="19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  <c r="M9" s="20">
        <v>13</v>
      </c>
    </row>
    <row r="10" spans="1:13" ht="12.75">
      <c r="A10" s="65" t="s">
        <v>95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7"/>
    </row>
    <row r="11" spans="1:13" ht="191.25">
      <c r="A11" s="21" t="s">
        <v>79</v>
      </c>
      <c r="B11" s="22" t="s">
        <v>93</v>
      </c>
      <c r="C11" s="22" t="s">
        <v>94</v>
      </c>
      <c r="D11" s="40">
        <v>0</v>
      </c>
      <c r="E11" s="40">
        <v>9000</v>
      </c>
      <c r="F11" s="40" t="s">
        <v>13</v>
      </c>
      <c r="G11" s="40">
        <v>36.16</v>
      </c>
      <c r="H11" s="40">
        <f>G11*E11</f>
        <v>325439.99999999994</v>
      </c>
      <c r="I11" s="40">
        <v>9000</v>
      </c>
      <c r="J11" s="40" t="s">
        <v>13</v>
      </c>
      <c r="K11" s="40">
        <v>32.39</v>
      </c>
      <c r="L11" s="40">
        <f>K11*I11</f>
        <v>291510</v>
      </c>
      <c r="M11" s="44" t="s">
        <v>115</v>
      </c>
    </row>
    <row r="12" spans="1:13" ht="51">
      <c r="A12" s="23" t="s">
        <v>80</v>
      </c>
      <c r="B12" s="22" t="s">
        <v>96</v>
      </c>
      <c r="C12" s="22" t="s">
        <v>112</v>
      </c>
      <c r="D12" s="41">
        <v>15360000</v>
      </c>
      <c r="E12" s="41">
        <v>13600</v>
      </c>
      <c r="F12" s="40" t="s">
        <v>13</v>
      </c>
      <c r="G12" s="40">
        <v>36.16</v>
      </c>
      <c r="H12" s="40">
        <f>G12*E12</f>
        <v>491775.99999999994</v>
      </c>
      <c r="I12" s="41">
        <v>13600</v>
      </c>
      <c r="J12" s="40" t="s">
        <v>13</v>
      </c>
      <c r="K12" s="40">
        <v>32.39</v>
      </c>
      <c r="L12" s="40">
        <f>K12*I12</f>
        <v>440504</v>
      </c>
      <c r="M12" s="44" t="s">
        <v>115</v>
      </c>
    </row>
    <row r="13" spans="1:13" ht="76.5">
      <c r="A13" s="23" t="s">
        <v>97</v>
      </c>
      <c r="B13" s="22" t="s">
        <v>98</v>
      </c>
      <c r="C13" s="22" t="s">
        <v>112</v>
      </c>
      <c r="D13" s="41">
        <v>1530000</v>
      </c>
      <c r="E13" s="41">
        <v>17000</v>
      </c>
      <c r="F13" s="40" t="s">
        <v>13</v>
      </c>
      <c r="G13" s="40">
        <v>5.167</v>
      </c>
      <c r="H13" s="40">
        <f>G13*E13</f>
        <v>87839</v>
      </c>
      <c r="I13" s="41">
        <v>17000</v>
      </c>
      <c r="J13" s="40" t="s">
        <v>13</v>
      </c>
      <c r="K13" s="41">
        <v>6.095</v>
      </c>
      <c r="L13" s="40">
        <f>K13*I13</f>
        <v>103615</v>
      </c>
      <c r="M13" s="44" t="s">
        <v>115</v>
      </c>
    </row>
    <row r="14" spans="1:13" ht="51">
      <c r="A14" s="23"/>
      <c r="B14" s="27" t="s">
        <v>69</v>
      </c>
      <c r="C14" s="23"/>
      <c r="D14" s="41">
        <f>SUM(D11:D13)</f>
        <v>16890000</v>
      </c>
      <c r="E14" s="41">
        <f>SUM(E11:E13)</f>
        <v>39600</v>
      </c>
      <c r="F14" s="41"/>
      <c r="G14" s="41"/>
      <c r="H14" s="41">
        <f>SUM(H11:H13)</f>
        <v>905054.9999999999</v>
      </c>
      <c r="I14" s="41">
        <f>SUM(I11:I13)</f>
        <v>39600</v>
      </c>
      <c r="J14" s="41"/>
      <c r="K14" s="41"/>
      <c r="L14" s="41">
        <f>SUM(L11:L13)</f>
        <v>835629</v>
      </c>
      <c r="M14" s="23"/>
    </row>
    <row r="15" spans="1:13" ht="12.75">
      <c r="A15" s="77" t="s">
        <v>99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</row>
    <row r="16" spans="1:13" ht="76.5">
      <c r="A16" s="23" t="s">
        <v>103</v>
      </c>
      <c r="B16" s="22" t="s">
        <v>100</v>
      </c>
      <c r="C16" s="22" t="s">
        <v>112</v>
      </c>
      <c r="D16" s="2">
        <v>700000</v>
      </c>
      <c r="E16" s="2">
        <v>14000</v>
      </c>
      <c r="F16" s="2" t="s">
        <v>13</v>
      </c>
      <c r="G16" s="2">
        <v>25.617</v>
      </c>
      <c r="H16" s="2">
        <f>G16*E16</f>
        <v>358638</v>
      </c>
      <c r="I16" s="2">
        <v>14000</v>
      </c>
      <c r="J16" s="2" t="s">
        <v>13</v>
      </c>
      <c r="K16" s="2">
        <v>21.46</v>
      </c>
      <c r="L16" s="2">
        <f>K16*I16</f>
        <v>300440</v>
      </c>
      <c r="M16" s="44" t="s">
        <v>115</v>
      </c>
    </row>
    <row r="17" spans="1:13" ht="12.75">
      <c r="A17" s="77" t="s">
        <v>101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9"/>
    </row>
    <row r="18" spans="1:13" ht="153">
      <c r="A18" s="23" t="s">
        <v>102</v>
      </c>
      <c r="B18" s="22" t="s">
        <v>117</v>
      </c>
      <c r="C18" s="22" t="s">
        <v>112</v>
      </c>
      <c r="D18" s="2">
        <v>63000000</v>
      </c>
      <c r="E18" s="2">
        <v>5800</v>
      </c>
      <c r="F18" s="2" t="s">
        <v>113</v>
      </c>
      <c r="G18" s="2">
        <v>2.449</v>
      </c>
      <c r="H18" s="2">
        <f>E18*G18</f>
        <v>14204.199999999999</v>
      </c>
      <c r="I18" s="2">
        <v>5800</v>
      </c>
      <c r="J18" s="2" t="s">
        <v>113</v>
      </c>
      <c r="K18" s="2">
        <v>2.82</v>
      </c>
      <c r="L18" s="2">
        <f>I18*K18</f>
        <v>16355.999999999998</v>
      </c>
      <c r="M18" s="44" t="s">
        <v>115</v>
      </c>
    </row>
    <row r="19" spans="1:13" ht="89.25">
      <c r="A19" s="23" t="s">
        <v>105</v>
      </c>
      <c r="B19" s="22" t="s">
        <v>104</v>
      </c>
      <c r="C19" s="22" t="s">
        <v>94</v>
      </c>
      <c r="D19" s="2">
        <v>0</v>
      </c>
      <c r="E19" s="2">
        <v>95000</v>
      </c>
      <c r="F19" s="2" t="s">
        <v>113</v>
      </c>
      <c r="G19" s="2">
        <v>2.449</v>
      </c>
      <c r="H19" s="2">
        <f>E19*G19</f>
        <v>232654.99999999997</v>
      </c>
      <c r="I19" s="2">
        <v>95000</v>
      </c>
      <c r="J19" s="2" t="s">
        <v>113</v>
      </c>
      <c r="K19" s="2">
        <v>2.82</v>
      </c>
      <c r="L19" s="2">
        <f>I19*K19</f>
        <v>267900</v>
      </c>
      <c r="M19" s="44" t="s">
        <v>115</v>
      </c>
    </row>
    <row r="20" spans="1:13" ht="204">
      <c r="A20" s="23" t="s">
        <v>118</v>
      </c>
      <c r="B20" s="22" t="s">
        <v>106</v>
      </c>
      <c r="C20" s="22" t="s">
        <v>94</v>
      </c>
      <c r="D20" s="2">
        <v>0</v>
      </c>
      <c r="E20" s="2">
        <v>442000</v>
      </c>
      <c r="F20" s="2" t="s">
        <v>113</v>
      </c>
      <c r="G20" s="2">
        <v>2.449</v>
      </c>
      <c r="H20" s="2">
        <f>E20*G20</f>
        <v>1082458</v>
      </c>
      <c r="I20" s="2">
        <v>442000</v>
      </c>
      <c r="J20" s="2" t="s">
        <v>113</v>
      </c>
      <c r="K20" s="2">
        <v>2.82</v>
      </c>
      <c r="L20" s="2">
        <f>I20*K20</f>
        <v>1246440</v>
      </c>
      <c r="M20" s="44" t="s">
        <v>115</v>
      </c>
    </row>
    <row r="21" spans="1:13" ht="48" customHeight="1">
      <c r="A21" s="23"/>
      <c r="B21" s="33" t="s">
        <v>69</v>
      </c>
      <c r="C21" s="24"/>
      <c r="D21" s="2">
        <f>SUM(D18:D20)</f>
        <v>63000000</v>
      </c>
      <c r="E21" s="2">
        <f>SUM(E18:E20)</f>
        <v>542800</v>
      </c>
      <c r="F21" s="2"/>
      <c r="G21" s="2"/>
      <c r="H21" s="2">
        <f>SUM(H18:H20)</f>
        <v>1329317.2</v>
      </c>
      <c r="I21" s="2">
        <f>SUM(I18:I20)</f>
        <v>542800</v>
      </c>
      <c r="J21" s="2"/>
      <c r="K21" s="2"/>
      <c r="L21" s="2">
        <f>SUM(L18:L20)</f>
        <v>1530696</v>
      </c>
      <c r="M21" s="25"/>
    </row>
    <row r="22" spans="1:13" ht="12.75" customHeight="1">
      <c r="A22" s="77" t="s">
        <v>107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</row>
    <row r="23" spans="1:13" ht="51">
      <c r="A23" s="23" t="s">
        <v>108</v>
      </c>
      <c r="B23" s="22" t="s">
        <v>109</v>
      </c>
      <c r="C23" s="22" t="s">
        <v>112</v>
      </c>
      <c r="D23" s="41">
        <v>10640000</v>
      </c>
      <c r="E23" s="41">
        <v>700</v>
      </c>
      <c r="F23" s="41" t="s">
        <v>12</v>
      </c>
      <c r="G23" s="41">
        <v>922.105</v>
      </c>
      <c r="H23" s="41">
        <f>G23*E23</f>
        <v>645473.5</v>
      </c>
      <c r="I23" s="41">
        <v>700</v>
      </c>
      <c r="J23" s="41" t="s">
        <v>12</v>
      </c>
      <c r="K23" s="41">
        <v>903.14</v>
      </c>
      <c r="L23" s="41">
        <f>K23*I23</f>
        <v>632198</v>
      </c>
      <c r="M23" s="44" t="s">
        <v>115</v>
      </c>
    </row>
    <row r="24" spans="1:13" ht="63.75">
      <c r="A24" s="23" t="s">
        <v>110</v>
      </c>
      <c r="B24" s="22" t="s">
        <v>111</v>
      </c>
      <c r="C24" s="22" t="s">
        <v>112</v>
      </c>
      <c r="D24" s="41">
        <v>2250000</v>
      </c>
      <c r="E24" s="41">
        <v>417</v>
      </c>
      <c r="F24" s="41" t="s">
        <v>12</v>
      </c>
      <c r="G24" s="41">
        <v>922.105</v>
      </c>
      <c r="H24" s="41">
        <f>G24*E24</f>
        <v>384517.78500000003</v>
      </c>
      <c r="I24" s="41">
        <v>417</v>
      </c>
      <c r="J24" s="41" t="s">
        <v>12</v>
      </c>
      <c r="K24" s="41">
        <v>903.14</v>
      </c>
      <c r="L24" s="41">
        <f>K24*I24</f>
        <v>376609.38</v>
      </c>
      <c r="M24" s="44" t="s">
        <v>115</v>
      </c>
    </row>
    <row r="25" spans="1:13" ht="51">
      <c r="A25" s="26"/>
      <c r="B25" s="27" t="s">
        <v>69</v>
      </c>
      <c r="C25" s="24"/>
      <c r="D25" s="41">
        <f>SUM(D23:D24)</f>
        <v>12890000</v>
      </c>
      <c r="E25" s="41">
        <f>SUM(E23:E24)</f>
        <v>1117</v>
      </c>
      <c r="F25" s="41"/>
      <c r="G25" s="41"/>
      <c r="H25" s="41">
        <f>SUM(H23:H24)</f>
        <v>1029991.285</v>
      </c>
      <c r="I25" s="41">
        <f>SUM(I23:I24)</f>
        <v>1117</v>
      </c>
      <c r="J25" s="41"/>
      <c r="K25" s="41"/>
      <c r="L25" s="41">
        <f>SUM(L23:L24)</f>
        <v>1008807.38</v>
      </c>
      <c r="M25" s="25"/>
    </row>
    <row r="26" spans="1:13" ht="12.75">
      <c r="A26" s="29"/>
      <c r="B26" s="30"/>
      <c r="C26" s="31"/>
      <c r="D26" s="31"/>
      <c r="E26" s="31"/>
      <c r="F26" s="31"/>
      <c r="G26" s="31"/>
      <c r="H26" s="16"/>
      <c r="I26" s="32"/>
      <c r="J26" s="32"/>
      <c r="K26" s="32"/>
      <c r="L26" s="32"/>
      <c r="M26" s="32"/>
    </row>
    <row r="27" spans="1:13" ht="68.25" customHeight="1">
      <c r="A27" s="64" t="s">
        <v>88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</row>
    <row r="28" spans="1:8" ht="12.75">
      <c r="A28" s="7"/>
      <c r="B28" s="7"/>
      <c r="C28" s="7"/>
      <c r="D28" s="7"/>
      <c r="E28" s="7"/>
      <c r="F28" s="7"/>
      <c r="G28" s="7"/>
      <c r="H28" s="7"/>
    </row>
    <row r="29" spans="1:10" ht="15.75">
      <c r="A29" s="45" t="s">
        <v>119</v>
      </c>
      <c r="B29" s="45"/>
      <c r="C29" s="45"/>
      <c r="D29" s="39"/>
      <c r="E29" s="39"/>
      <c r="F29" s="76"/>
      <c r="G29" s="76"/>
      <c r="J29" s="45" t="s">
        <v>125</v>
      </c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2" spans="1:8" ht="15.75">
      <c r="A32" s="15"/>
      <c r="B32" s="16"/>
      <c r="C32" s="16"/>
      <c r="D32" s="16"/>
      <c r="E32" s="16"/>
      <c r="F32" s="16"/>
      <c r="G32" s="16"/>
      <c r="H32" s="7"/>
    </row>
    <row r="33" spans="1:8" ht="12.75">
      <c r="A33" s="17"/>
      <c r="B33" s="16"/>
      <c r="C33" s="16"/>
      <c r="D33" s="16"/>
      <c r="E33" s="16"/>
      <c r="F33" s="16"/>
      <c r="G33" s="16"/>
      <c r="H33" s="7"/>
    </row>
    <row r="34" spans="1:8" ht="12.75">
      <c r="A34" s="16"/>
      <c r="B34" s="16"/>
      <c r="C34" s="16"/>
      <c r="D34" s="16"/>
      <c r="E34" s="16"/>
      <c r="F34" s="16"/>
      <c r="G34" s="16"/>
      <c r="H34" s="7"/>
    </row>
  </sheetData>
  <sheetProtection/>
  <mergeCells count="23">
    <mergeCell ref="I6:L6"/>
    <mergeCell ref="A15:M15"/>
    <mergeCell ref="A17:M17"/>
    <mergeCell ref="E5:L5"/>
    <mergeCell ref="K7:K8"/>
    <mergeCell ref="A4:M4"/>
    <mergeCell ref="E7:F7"/>
    <mergeCell ref="H7:H8"/>
    <mergeCell ref="F29:G29"/>
    <mergeCell ref="A22:M22"/>
    <mergeCell ref="E6:H6"/>
    <mergeCell ref="G7:G8"/>
    <mergeCell ref="I7:J7"/>
    <mergeCell ref="M5:M8"/>
    <mergeCell ref="L7:L8"/>
    <mergeCell ref="J1:M2"/>
    <mergeCell ref="A27:M27"/>
    <mergeCell ref="A10:M10"/>
    <mergeCell ref="F2:H2"/>
    <mergeCell ref="A5:A8"/>
    <mergeCell ref="B5:B8"/>
    <mergeCell ref="C5:C8"/>
    <mergeCell ref="D5:D8"/>
  </mergeCells>
  <printOptions/>
  <pageMargins left="0.75" right="0.75" top="1" bottom="1" header="0.5" footer="0.5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werwer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sharkov</dc:creator>
  <cp:keywords/>
  <dc:description/>
  <cp:lastModifiedBy>Скрипов Олег Павлович</cp:lastModifiedBy>
  <cp:lastPrinted>2020-01-28T05:13:58Z</cp:lastPrinted>
  <dcterms:created xsi:type="dcterms:W3CDTF">2012-05-03T10:28:17Z</dcterms:created>
  <dcterms:modified xsi:type="dcterms:W3CDTF">2020-02-12T11:28:47Z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Описан">
    <vt:lpwstr>УЭХК Формы отчетов по 90-ПК 2019_1</vt:lpwstr>
  </property>
</Properties>
</file>